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KQ" sheetId="1" r:id="rId1"/>
  </sheets>
  <definedNames>
    <definedName name="_xlnm._FilterDatabase" localSheetId="0" hidden="1">KQ!$A$5:$J$39</definedName>
  </definedNames>
  <calcPr calcId="144525"/>
</workbook>
</file>

<file path=xl/calcChain.xml><?xml version="1.0" encoding="utf-8"?>
<calcChain xmlns="http://schemas.openxmlformats.org/spreadsheetml/2006/main">
  <c r="J224" i="1" l="1"/>
  <c r="K224" i="1" s="1"/>
  <c r="J223" i="1"/>
  <c r="L223" i="1" s="1"/>
  <c r="J222" i="1"/>
  <c r="K222" i="1" s="1"/>
  <c r="J221" i="1"/>
  <c r="L221" i="1" s="1"/>
  <c r="J220" i="1"/>
  <c r="K220" i="1" s="1"/>
  <c r="J219" i="1"/>
  <c r="K219" i="1" s="1"/>
  <c r="J218" i="1"/>
  <c r="L218" i="1" s="1"/>
  <c r="J217" i="1"/>
  <c r="K217" i="1" s="1"/>
  <c r="J216" i="1"/>
  <c r="L216" i="1" s="1"/>
  <c r="J215" i="1"/>
  <c r="K215" i="1" s="1"/>
  <c r="J214" i="1"/>
  <c r="L214" i="1" s="1"/>
  <c r="J213" i="1"/>
  <c r="K213" i="1" s="1"/>
  <c r="J212" i="1"/>
  <c r="L212" i="1" s="1"/>
  <c r="J211" i="1"/>
  <c r="K211" i="1" s="1"/>
  <c r="J210" i="1"/>
  <c r="L210" i="1" s="1"/>
  <c r="J209" i="1"/>
  <c r="K209" i="1" s="1"/>
  <c r="J208" i="1"/>
  <c r="K208" i="1" s="1"/>
  <c r="J207" i="1"/>
  <c r="L207" i="1" s="1"/>
  <c r="J206" i="1"/>
  <c r="L206" i="1" s="1"/>
  <c r="J205" i="1"/>
  <c r="L205" i="1" s="1"/>
  <c r="J204" i="1"/>
  <c r="K204" i="1" s="1"/>
  <c r="J203" i="1"/>
  <c r="K203" i="1" s="1"/>
  <c r="J202" i="1"/>
  <c r="K202" i="1" s="1"/>
  <c r="J201" i="1"/>
  <c r="L201" i="1" s="1"/>
  <c r="J200" i="1"/>
  <c r="K200" i="1" s="1"/>
  <c r="J199" i="1"/>
  <c r="L199" i="1" s="1"/>
  <c r="J198" i="1"/>
  <c r="L198" i="1" s="1"/>
  <c r="J197" i="1"/>
  <c r="L197" i="1" s="1"/>
  <c r="J196" i="1"/>
  <c r="K196" i="1" s="1"/>
  <c r="J195" i="1"/>
  <c r="L195" i="1" s="1"/>
  <c r="J194" i="1"/>
  <c r="K194" i="1" s="1"/>
  <c r="J193" i="1"/>
  <c r="L193" i="1" s="1"/>
  <c r="J192" i="1"/>
  <c r="K192" i="1" s="1"/>
  <c r="J191" i="1"/>
  <c r="L191" i="1" s="1"/>
  <c r="J190" i="1"/>
  <c r="K190" i="1" s="1"/>
  <c r="J189" i="1"/>
  <c r="L189" i="1" s="1"/>
  <c r="J188" i="1"/>
  <c r="K188" i="1" s="1"/>
  <c r="J187" i="1"/>
  <c r="L187" i="1" s="1"/>
  <c r="J186" i="1"/>
  <c r="K186" i="1" s="1"/>
  <c r="J185" i="1"/>
  <c r="L185" i="1" s="1"/>
  <c r="J184" i="1"/>
  <c r="K184" i="1" s="1"/>
  <c r="J183" i="1"/>
  <c r="L183" i="1" s="1"/>
  <c r="J182" i="1"/>
  <c r="K182" i="1" s="1"/>
  <c r="J181" i="1"/>
  <c r="L181" i="1" s="1"/>
  <c r="J180" i="1"/>
  <c r="K180" i="1" s="1"/>
  <c r="J179" i="1"/>
  <c r="L179" i="1" s="1"/>
  <c r="J178" i="1"/>
  <c r="K178" i="1" s="1"/>
  <c r="J177" i="1"/>
  <c r="L177" i="1" s="1"/>
  <c r="J176" i="1"/>
  <c r="K176" i="1" s="1"/>
  <c r="J175" i="1"/>
  <c r="L175" i="1" s="1"/>
  <c r="J174" i="1"/>
  <c r="K174" i="1" s="1"/>
  <c r="J173" i="1"/>
  <c r="L173" i="1" s="1"/>
  <c r="J172" i="1"/>
  <c r="K172" i="1" s="1"/>
  <c r="J171" i="1"/>
  <c r="L171" i="1" s="1"/>
  <c r="J170" i="1"/>
  <c r="K170" i="1" s="1"/>
  <c r="J169" i="1"/>
  <c r="K169" i="1" s="1"/>
  <c r="J168" i="1"/>
  <c r="L168" i="1" s="1"/>
  <c r="J167" i="1"/>
  <c r="K167" i="1" s="1"/>
  <c r="J166" i="1"/>
  <c r="L166" i="1" s="1"/>
  <c r="J165" i="1"/>
  <c r="K165" i="1" s="1"/>
  <c r="J164" i="1"/>
  <c r="L164" i="1" s="1"/>
  <c r="J163" i="1"/>
  <c r="K163" i="1" s="1"/>
  <c r="J162" i="1"/>
  <c r="K162" i="1" s="1"/>
  <c r="J161" i="1"/>
  <c r="L161" i="1" s="1"/>
  <c r="J160" i="1"/>
  <c r="K160" i="1" s="1"/>
  <c r="J159" i="1"/>
  <c r="L159" i="1" s="1"/>
  <c r="J158" i="1"/>
  <c r="K158" i="1" s="1"/>
  <c r="J157" i="1"/>
  <c r="L157" i="1" s="1"/>
  <c r="J156" i="1"/>
  <c r="K156" i="1" s="1"/>
  <c r="J155" i="1"/>
  <c r="L155" i="1" s="1"/>
  <c r="J154" i="1"/>
  <c r="K154" i="1" s="1"/>
  <c r="J153" i="1"/>
  <c r="L153" i="1" s="1"/>
  <c r="J152" i="1"/>
  <c r="K152" i="1" s="1"/>
  <c r="J151" i="1"/>
  <c r="L151" i="1" s="1"/>
  <c r="J150" i="1"/>
  <c r="K150" i="1" s="1"/>
  <c r="J149" i="1"/>
  <c r="L149" i="1" s="1"/>
  <c r="J148" i="1"/>
  <c r="K148" i="1" s="1"/>
  <c r="J147" i="1"/>
  <c r="L147" i="1" s="1"/>
  <c r="J146" i="1"/>
  <c r="K146" i="1" s="1"/>
  <c r="J145" i="1"/>
  <c r="L145" i="1" s="1"/>
  <c r="J144" i="1"/>
  <c r="K144" i="1" s="1"/>
  <c r="J143" i="1"/>
  <c r="L143" i="1" s="1"/>
  <c r="J142" i="1"/>
  <c r="K142" i="1" s="1"/>
  <c r="J141" i="1"/>
  <c r="K141" i="1" s="1"/>
  <c r="J140" i="1"/>
  <c r="L140" i="1" s="1"/>
  <c r="J139" i="1"/>
  <c r="K139" i="1" s="1"/>
  <c r="J138" i="1"/>
  <c r="K138" i="1" s="1"/>
  <c r="J137" i="1"/>
  <c r="K137" i="1" s="1"/>
  <c r="J136" i="1"/>
  <c r="L136" i="1" s="1"/>
  <c r="J135" i="1"/>
  <c r="K135" i="1" s="1"/>
  <c r="J134" i="1"/>
  <c r="K134" i="1" s="1"/>
  <c r="J133" i="1"/>
  <c r="L133" i="1" s="1"/>
  <c r="J132" i="1"/>
  <c r="K132" i="1" s="1"/>
  <c r="J131" i="1"/>
  <c r="L131" i="1" s="1"/>
  <c r="J130" i="1"/>
  <c r="K130" i="1" s="1"/>
  <c r="J129" i="1"/>
  <c r="L129" i="1" s="1"/>
  <c r="J128" i="1"/>
  <c r="K128" i="1" s="1"/>
  <c r="J127" i="1"/>
  <c r="K127" i="1" s="1"/>
  <c r="J126" i="1"/>
  <c r="K126" i="1" s="1"/>
  <c r="J125" i="1"/>
  <c r="L125" i="1" s="1"/>
  <c r="J124" i="1"/>
  <c r="K124" i="1" s="1"/>
  <c r="J123" i="1"/>
  <c r="L123" i="1" s="1"/>
  <c r="J122" i="1"/>
  <c r="K122" i="1" s="1"/>
  <c r="J121" i="1"/>
  <c r="L121" i="1" s="1"/>
  <c r="J120" i="1"/>
  <c r="K120" i="1" s="1"/>
  <c r="J119" i="1"/>
  <c r="K119" i="1" s="1"/>
  <c r="J118" i="1"/>
  <c r="K118" i="1" s="1"/>
  <c r="J117" i="1"/>
  <c r="L117" i="1" s="1"/>
  <c r="J116" i="1"/>
  <c r="K116" i="1" s="1"/>
  <c r="J115" i="1"/>
  <c r="L115" i="1" s="1"/>
  <c r="J114" i="1"/>
  <c r="K114" i="1" s="1"/>
  <c r="J113" i="1"/>
  <c r="L113" i="1" s="1"/>
  <c r="J112" i="1"/>
  <c r="K112" i="1" s="1"/>
  <c r="J111" i="1"/>
  <c r="K111" i="1" s="1"/>
  <c r="J110" i="1"/>
  <c r="K110" i="1" s="1"/>
  <c r="J109" i="1"/>
  <c r="L109" i="1" s="1"/>
  <c r="J108" i="1"/>
  <c r="K108" i="1" s="1"/>
  <c r="J107" i="1"/>
  <c r="L107" i="1" s="1"/>
  <c r="J106" i="1"/>
  <c r="K106" i="1" s="1"/>
  <c r="J105" i="1"/>
  <c r="L105" i="1" s="1"/>
  <c r="J104" i="1"/>
  <c r="K104" i="1" s="1"/>
  <c r="J103" i="1"/>
  <c r="K103" i="1" s="1"/>
  <c r="J102" i="1"/>
  <c r="L102" i="1" s="1"/>
  <c r="J101" i="1"/>
  <c r="L101" i="1" s="1"/>
  <c r="J100" i="1"/>
  <c r="K100" i="1" s="1"/>
  <c r="J99" i="1"/>
  <c r="K99" i="1" s="1"/>
  <c r="J98" i="1"/>
  <c r="L98" i="1" s="1"/>
  <c r="J97" i="1"/>
  <c r="K97" i="1" s="1"/>
  <c r="J96" i="1"/>
  <c r="L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L89" i="1" s="1"/>
  <c r="J88" i="1"/>
  <c r="K88" i="1" s="1"/>
  <c r="J87" i="1"/>
  <c r="K87" i="1" s="1"/>
  <c r="J86" i="1"/>
  <c r="K86" i="1" s="1"/>
  <c r="J85" i="1"/>
  <c r="L85" i="1" s="1"/>
  <c r="J84" i="1"/>
  <c r="K84" i="1" s="1"/>
  <c r="J83" i="1"/>
  <c r="K83" i="1" s="1"/>
  <c r="J82" i="1"/>
  <c r="K82" i="1" s="1"/>
  <c r="J81" i="1"/>
  <c r="L81" i="1" s="1"/>
  <c r="J80" i="1"/>
  <c r="L80" i="1" s="1"/>
  <c r="J79" i="1"/>
  <c r="L79" i="1" s="1"/>
  <c r="J78" i="1"/>
  <c r="L78" i="1" s="1"/>
  <c r="J77" i="1"/>
  <c r="K77" i="1" s="1"/>
  <c r="J76" i="1"/>
  <c r="L76" i="1" s="1"/>
  <c r="J75" i="1"/>
  <c r="K75" i="1" s="1"/>
  <c r="J74" i="1"/>
  <c r="K74" i="1" s="1"/>
  <c r="J73" i="1"/>
  <c r="K73" i="1" s="1"/>
  <c r="J72" i="1"/>
  <c r="L72" i="1" s="1"/>
  <c r="J71" i="1"/>
  <c r="K71" i="1" s="1"/>
  <c r="J70" i="1"/>
  <c r="K70" i="1" s="1"/>
  <c r="J69" i="1"/>
  <c r="L69" i="1" s="1"/>
  <c r="J68" i="1"/>
  <c r="K68" i="1" s="1"/>
  <c r="J67" i="1"/>
  <c r="K67" i="1" s="1"/>
  <c r="J66" i="1"/>
  <c r="K66" i="1" s="1"/>
  <c r="J65" i="1"/>
  <c r="L65" i="1" s="1"/>
  <c r="J64" i="1"/>
  <c r="K64" i="1" s="1"/>
  <c r="J63" i="1"/>
  <c r="L63" i="1" s="1"/>
  <c r="J62" i="1"/>
  <c r="L62" i="1" s="1"/>
  <c r="J61" i="1"/>
  <c r="K61" i="1" s="1"/>
  <c r="J60" i="1"/>
  <c r="L60" i="1" s="1"/>
  <c r="J59" i="1"/>
  <c r="K59" i="1" s="1"/>
  <c r="J58" i="1"/>
  <c r="L58" i="1" s="1"/>
  <c r="J57" i="1"/>
  <c r="K57" i="1" s="1"/>
  <c r="J56" i="1"/>
  <c r="L56" i="1" s="1"/>
  <c r="J55" i="1"/>
  <c r="K55" i="1" s="1"/>
  <c r="J54" i="1"/>
  <c r="L54" i="1" s="1"/>
  <c r="J53" i="1"/>
  <c r="L53" i="1" s="1"/>
  <c r="J52" i="1"/>
  <c r="L52" i="1" s="1"/>
  <c r="J51" i="1"/>
  <c r="K51" i="1" s="1"/>
  <c r="J50" i="1"/>
  <c r="L50" i="1" s="1"/>
  <c r="J49" i="1"/>
  <c r="L49" i="1" s="1"/>
  <c r="J48" i="1"/>
  <c r="K48" i="1" s="1"/>
  <c r="J47" i="1"/>
  <c r="L47" i="1" s="1"/>
  <c r="J46" i="1"/>
  <c r="K46" i="1" s="1"/>
  <c r="J45" i="1"/>
  <c r="L45" i="1" s="1"/>
  <c r="J44" i="1"/>
  <c r="L44" i="1" s="1"/>
  <c r="J43" i="1"/>
  <c r="K43" i="1" s="1"/>
  <c r="J42" i="1"/>
  <c r="K42" i="1" s="1"/>
  <c r="J41" i="1"/>
  <c r="K41" i="1" s="1"/>
  <c r="J40" i="1"/>
  <c r="L40" i="1" s="1"/>
  <c r="L178" i="1" l="1"/>
  <c r="K181" i="1"/>
  <c r="K164" i="1"/>
  <c r="L170" i="1"/>
  <c r="K173" i="1"/>
  <c r="K212" i="1"/>
  <c r="K157" i="1"/>
  <c r="K197" i="1"/>
  <c r="L124" i="1"/>
  <c r="K185" i="1"/>
  <c r="L203" i="1"/>
  <c r="L103" i="1"/>
  <c r="K159" i="1"/>
  <c r="K218" i="1"/>
  <c r="K85" i="1"/>
  <c r="K98" i="1"/>
  <c r="L108" i="1"/>
  <c r="L141" i="1"/>
  <c r="K151" i="1"/>
  <c r="K189" i="1"/>
  <c r="K210" i="1"/>
  <c r="L41" i="1"/>
  <c r="K89" i="1"/>
  <c r="L116" i="1"/>
  <c r="K149" i="1"/>
  <c r="K166" i="1"/>
  <c r="K193" i="1"/>
  <c r="K205" i="1"/>
  <c r="K96" i="1"/>
  <c r="L132" i="1"/>
  <c r="L138" i="1"/>
  <c r="L77" i="1"/>
  <c r="K80" i="1"/>
  <c r="L87" i="1"/>
  <c r="L94" i="1"/>
  <c r="L120" i="1"/>
  <c r="K153" i="1"/>
  <c r="K155" i="1"/>
  <c r="L182" i="1"/>
  <c r="L186" i="1"/>
  <c r="L190" i="1"/>
  <c r="L194" i="1"/>
  <c r="K199" i="1"/>
  <c r="K201" i="1"/>
  <c r="K214" i="1"/>
  <c r="K216" i="1"/>
  <c r="L83" i="1"/>
  <c r="L91" i="1"/>
  <c r="L97" i="1"/>
  <c r="L112" i="1"/>
  <c r="L128" i="1"/>
  <c r="L142" i="1"/>
  <c r="K145" i="1"/>
  <c r="K147" i="1"/>
  <c r="K161" i="1"/>
  <c r="L174" i="1"/>
  <c r="K177" i="1"/>
  <c r="K183" i="1"/>
  <c r="K187" i="1"/>
  <c r="K191" i="1"/>
  <c r="K195" i="1"/>
  <c r="K207" i="1"/>
  <c r="K221" i="1"/>
  <c r="K223" i="1"/>
  <c r="L46" i="1"/>
  <c r="L55" i="1"/>
  <c r="L59" i="1"/>
  <c r="L68" i="1"/>
  <c r="L74" i="1"/>
  <c r="L42" i="1"/>
  <c r="K45" i="1"/>
  <c r="K54" i="1"/>
  <c r="K58" i="1"/>
  <c r="K62" i="1"/>
  <c r="K63" i="1"/>
  <c r="L71" i="1"/>
  <c r="L92" i="1"/>
  <c r="L104" i="1"/>
  <c r="K107" i="1"/>
  <c r="K115" i="1"/>
  <c r="K123" i="1"/>
  <c r="K131" i="1"/>
  <c r="L51" i="1"/>
  <c r="K52" i="1"/>
  <c r="K56" i="1"/>
  <c r="K60" i="1"/>
  <c r="K65" i="1"/>
  <c r="L67" i="1"/>
  <c r="K69" i="1"/>
  <c r="L73" i="1"/>
  <c r="L100" i="1"/>
  <c r="K109" i="1"/>
  <c r="L111" i="1"/>
  <c r="K113" i="1"/>
  <c r="K117" i="1"/>
  <c r="L119" i="1"/>
  <c r="K121" i="1"/>
  <c r="K125" i="1"/>
  <c r="L127" i="1"/>
  <c r="K129" i="1"/>
  <c r="K133" i="1"/>
  <c r="L137" i="1"/>
  <c r="L146" i="1"/>
  <c r="L150" i="1"/>
  <c r="L154" i="1"/>
  <c r="L158" i="1"/>
  <c r="L162" i="1"/>
  <c r="L165" i="1"/>
  <c r="L169" i="1"/>
  <c r="L200" i="1"/>
  <c r="L204" i="1"/>
  <c r="L208" i="1"/>
  <c r="L211" i="1"/>
  <c r="L215" i="1"/>
  <c r="L219" i="1"/>
  <c r="L222" i="1"/>
  <c r="K49" i="1"/>
  <c r="L64" i="1"/>
  <c r="L84" i="1"/>
  <c r="L88" i="1"/>
  <c r="L95" i="1"/>
  <c r="L134" i="1"/>
  <c r="K175" i="1"/>
  <c r="K179" i="1"/>
  <c r="L202" i="1"/>
  <c r="L209" i="1"/>
  <c r="L213" i="1"/>
  <c r="L217" i="1"/>
  <c r="L220" i="1"/>
  <c r="L224" i="1"/>
  <c r="K198" i="1"/>
  <c r="K206" i="1"/>
  <c r="K171" i="1"/>
  <c r="L172" i="1"/>
  <c r="L176" i="1"/>
  <c r="L180" i="1"/>
  <c r="L184" i="1"/>
  <c r="L188" i="1"/>
  <c r="L192" i="1"/>
  <c r="L196" i="1"/>
  <c r="L167" i="1"/>
  <c r="K168" i="1"/>
  <c r="K143" i="1"/>
  <c r="L144" i="1"/>
  <c r="L148" i="1"/>
  <c r="L152" i="1"/>
  <c r="L156" i="1"/>
  <c r="L160" i="1"/>
  <c r="L163" i="1"/>
  <c r="L135" i="1"/>
  <c r="L139" i="1"/>
  <c r="K136" i="1"/>
  <c r="K140" i="1"/>
  <c r="K102" i="1"/>
  <c r="K101" i="1"/>
  <c r="K105" i="1"/>
  <c r="L106" i="1"/>
  <c r="L110" i="1"/>
  <c r="L114" i="1"/>
  <c r="L118" i="1"/>
  <c r="L122" i="1"/>
  <c r="L126" i="1"/>
  <c r="L130" i="1"/>
  <c r="K72" i="1"/>
  <c r="K78" i="1"/>
  <c r="K81" i="1"/>
  <c r="L82" i="1"/>
  <c r="L86" i="1"/>
  <c r="L90" i="1"/>
  <c r="L93" i="1"/>
  <c r="L99" i="1"/>
  <c r="L75" i="1"/>
  <c r="K79" i="1"/>
  <c r="K76" i="1"/>
  <c r="K44" i="1"/>
  <c r="K47" i="1"/>
  <c r="L48" i="1"/>
  <c r="K50" i="1"/>
  <c r="L57" i="1"/>
  <c r="L61" i="1"/>
  <c r="L66" i="1"/>
  <c r="L70" i="1"/>
  <c r="L43" i="1"/>
  <c r="K40" i="1"/>
  <c r="K53" i="1"/>
  <c r="J7" i="1" l="1"/>
  <c r="K7" i="1" s="1"/>
  <c r="J8" i="1"/>
  <c r="L8" i="1" s="1"/>
  <c r="J9" i="1"/>
  <c r="L9" i="1" s="1"/>
  <c r="J10" i="1"/>
  <c r="K10" i="1" s="1"/>
  <c r="J11" i="1"/>
  <c r="K11" i="1" s="1"/>
  <c r="J12" i="1"/>
  <c r="L12" i="1" s="1"/>
  <c r="J13" i="1"/>
  <c r="L13" i="1" s="1"/>
  <c r="J14" i="1"/>
  <c r="K14" i="1" s="1"/>
  <c r="J15" i="1"/>
  <c r="K15" i="1" s="1"/>
  <c r="J16" i="1"/>
  <c r="L16" i="1" s="1"/>
  <c r="J17" i="1"/>
  <c r="K17" i="1" s="1"/>
  <c r="J18" i="1"/>
  <c r="K18" i="1" s="1"/>
  <c r="J19" i="1"/>
  <c r="K19" i="1" s="1"/>
  <c r="J20" i="1"/>
  <c r="K20" i="1" s="1"/>
  <c r="J21" i="1"/>
  <c r="L21" i="1" s="1"/>
  <c r="J22" i="1"/>
  <c r="K22" i="1" s="1"/>
  <c r="J23" i="1"/>
  <c r="K23" i="1" s="1"/>
  <c r="J24" i="1"/>
  <c r="K24" i="1" s="1"/>
  <c r="J25" i="1"/>
  <c r="L25" i="1" s="1"/>
  <c r="J26" i="1"/>
  <c r="K26" i="1" s="1"/>
  <c r="J27" i="1"/>
  <c r="K27" i="1" s="1"/>
  <c r="J28" i="1"/>
  <c r="L28" i="1" s="1"/>
  <c r="J29" i="1"/>
  <c r="K29" i="1" s="1"/>
  <c r="J30" i="1"/>
  <c r="K30" i="1" s="1"/>
  <c r="J31" i="1"/>
  <c r="K31" i="1" s="1"/>
  <c r="J32" i="1"/>
  <c r="L32" i="1" s="1"/>
  <c r="J33" i="1"/>
  <c r="K33" i="1" s="1"/>
  <c r="J34" i="1"/>
  <c r="K34" i="1" s="1"/>
  <c r="J35" i="1"/>
  <c r="L35" i="1" s="1"/>
  <c r="J36" i="1"/>
  <c r="L36" i="1" s="1"/>
  <c r="J37" i="1"/>
  <c r="K37" i="1" s="1"/>
  <c r="J38" i="1"/>
  <c r="K38" i="1" s="1"/>
  <c r="J39" i="1"/>
  <c r="L39" i="1" s="1"/>
  <c r="J6" i="1"/>
  <c r="L6" i="1" s="1"/>
  <c r="K39" i="1" l="1"/>
  <c r="L37" i="1"/>
  <c r="K36" i="1"/>
  <c r="K35" i="1"/>
  <c r="L33" i="1"/>
  <c r="K32" i="1"/>
  <c r="L29" i="1"/>
  <c r="K28" i="1"/>
  <c r="L26" i="1"/>
  <c r="K25" i="1"/>
  <c r="K21" i="1"/>
  <c r="L22" i="1"/>
  <c r="L18" i="1"/>
  <c r="L17" i="1"/>
  <c r="K16" i="1"/>
  <c r="L14" i="1"/>
  <c r="K13" i="1"/>
  <c r="K12" i="1"/>
  <c r="L10" i="1"/>
  <c r="K9" i="1"/>
  <c r="K8" i="1"/>
  <c r="L38" i="1"/>
  <c r="L34" i="1"/>
  <c r="L30" i="1"/>
  <c r="L27" i="1"/>
  <c r="L23" i="1"/>
  <c r="L19" i="1"/>
  <c r="L15" i="1"/>
  <c r="L11" i="1"/>
  <c r="L7" i="1"/>
  <c r="L31" i="1"/>
  <c r="L24" i="1"/>
  <c r="L20" i="1"/>
  <c r="K6" i="1"/>
</calcChain>
</file>

<file path=xl/sharedStrings.xml><?xml version="1.0" encoding="utf-8"?>
<sst xmlns="http://schemas.openxmlformats.org/spreadsheetml/2006/main" count="1110" uniqueCount="790">
  <si>
    <t>SBD</t>
  </si>
  <si>
    <t>HỌ VÀ TÊN</t>
  </si>
  <si>
    <t>Nơi sinh</t>
  </si>
  <si>
    <t>Viết</t>
  </si>
  <si>
    <t>Nghe hiểu</t>
  </si>
  <si>
    <t>Vấn đáp</t>
  </si>
  <si>
    <t>T
T</t>
  </si>
  <si>
    <t>026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</si>
  <si>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</si>
  <si>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</si>
  <si>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</si>
  <si>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</si>
  <si>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</si>
  <si>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</si>
  <si>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</si>
  <si>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</si>
  <si>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</si>
  <si>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</si>
  <si>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</si>
  <si>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</si>
  <si>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</si>
  <si>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</si>
  <si>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</si>
  <si>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</si>
  <si>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</si>
  <si>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</si>
  <si>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</si>
  <si>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</si>
  <si>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</si>
  <si>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</si>
  <si>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024</t>
  </si>
  <si>
    <t>025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</si>
  <si>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</si>
  <si>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</si>
  <si>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</si>
  <si>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</si>
  <si>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</si>
  <si>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</si>
  <si>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</si>
  <si>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</si>
  <si>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</si>
  <si>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</si>
  <si>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</si>
  <si>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</si>
  <si>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</si>
  <si>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</si>
  <si>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</si>
  <si>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</si>
  <si>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</si>
  <si>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</si>
  <si>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</si>
  <si>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047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</si>
  <si>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</si>
  <si>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</si>
  <si>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</si>
  <si>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</si>
  <si>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</si>
  <si>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</si>
  <si>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</si>
  <si>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</si>
  <si>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</si>
  <si>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</si>
  <si>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</si>
  <si>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</si>
  <si>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</si>
  <si>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</si>
  <si>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</si>
  <si>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</si>
  <si>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</si>
  <si>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</si>
  <si>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</si>
  <si>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</si>
  <si>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</si>
  <si>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</si>
  <si>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</si>
  <si>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</si>
  <si>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</si>
  <si>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</si>
  <si>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079</t>
  </si>
  <si>
    <t>080</t>
  </si>
  <si>
    <t>081</t>
  </si>
  <si>
    <t>082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</si>
  <si>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</si>
  <si>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</si>
  <si>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</si>
  <si>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</si>
  <si>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</si>
  <si>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</si>
  <si>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</si>
  <si>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</si>
  <si>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</si>
  <si>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</si>
  <si>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</si>
  <si>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</si>
  <si>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097</t>
  </si>
  <si>
    <t>098</t>
  </si>
  <si>
    <t>099</t>
  </si>
  <si>
    <t>100</t>
  </si>
  <si>
    <t>102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</si>
  <si>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</si>
  <si>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</si>
  <si>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</si>
  <si>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</si>
  <si>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</si>
  <si>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</si>
  <si>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</si>
  <si>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</si>
  <si>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</si>
  <si>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</si>
  <si>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</si>
  <si>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</si>
  <si>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</si>
  <si>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</si>
  <si>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</si>
  <si>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</si>
  <si>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</si>
  <si>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</si>
  <si>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</si>
  <si>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</si>
  <si>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</si>
  <si>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</si>
  <si>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</si>
  <si>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</si>
  <si>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</si>
  <si>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</si>
  <si>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</si>
  <si>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</si>
  <si>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</si>
  <si>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</si>
  <si>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</si>
  <si>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</si>
  <si>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</si>
  <si>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</si>
  <si>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</si>
  <si>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</si>
  <si>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</si>
  <si>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</si>
  <si>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</si>
  <si>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</si>
  <si>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</si>
  <si>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</si>
  <si>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</si>
  <si>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</si>
  <si>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</si>
  <si>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</si>
  <si>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</si>
  <si>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</si>
  <si>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</si>
  <si>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</si>
  <si>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</si>
  <si>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</si>
  <si>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</si>
  <si>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</si>
  <si>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</si>
  <si>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</si>
  <si>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</si>
  <si>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</si>
  <si>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</si>
  <si>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</si>
  <si>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</si>
  <si>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</si>
  <si>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</si>
  <si>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</si>
  <si>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</si>
  <si>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171</t>
  </si>
  <si>
    <t>172</t>
  </si>
  <si>
    <t>173</t>
  </si>
  <si>
    <t>174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</si>
  <si>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</si>
  <si>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</si>
  <si>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</si>
  <si>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</si>
  <si>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</si>
  <si>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</si>
  <si>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</si>
  <si>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</si>
  <si>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</si>
  <si>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</si>
  <si>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</si>
  <si>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</si>
  <si>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</si>
  <si>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</si>
  <si>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</si>
  <si>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</si>
  <si>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</si>
  <si>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</si>
  <si>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</si>
  <si>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</si>
  <si>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Anh</t>
  </si>
  <si>
    <t xml:space="preserve">Lê Tuấn </t>
  </si>
  <si>
    <t xml:space="preserve">Lê Xuân </t>
  </si>
  <si>
    <t xml:space="preserve">Phùng Thị </t>
  </si>
  <si>
    <t xml:space="preserve">Nguyễn Minh </t>
  </si>
  <si>
    <t>Công</t>
  </si>
  <si>
    <t xml:space="preserve">Phạm Thị </t>
  </si>
  <si>
    <t xml:space="preserve">Nguyễn Đăng </t>
  </si>
  <si>
    <t xml:space="preserve">Lê Quang </t>
  </si>
  <si>
    <t>Hà Tĩnh</t>
  </si>
  <si>
    <t>Đắk Lắk</t>
  </si>
  <si>
    <t>Quảng Nam</t>
  </si>
  <si>
    <t>Thanh Hóa</t>
  </si>
  <si>
    <t>Nghệ An</t>
  </si>
  <si>
    <t xml:space="preserve">Trần Thị </t>
  </si>
  <si>
    <t xml:space="preserve">Nguyễn Ngọc </t>
  </si>
  <si>
    <t xml:space="preserve">Nguyễn Thị Phương </t>
  </si>
  <si>
    <t>Dung</t>
  </si>
  <si>
    <t>Dũng</t>
  </si>
  <si>
    <t xml:space="preserve">Phạm Văn </t>
  </si>
  <si>
    <t>Quảng Ngãi</t>
  </si>
  <si>
    <t xml:space="preserve">Nguyễn Văn </t>
  </si>
  <si>
    <t xml:space="preserve">Trương Minh </t>
  </si>
  <si>
    <t>Đức</t>
  </si>
  <si>
    <t>10/06/1981</t>
  </si>
  <si>
    <t>Bình Phước</t>
  </si>
  <si>
    <t xml:space="preserve">Ngô Thị </t>
  </si>
  <si>
    <t>Bình Định</t>
  </si>
  <si>
    <t>Giang</t>
  </si>
  <si>
    <t>Phú Yên</t>
  </si>
  <si>
    <t>Hải</t>
  </si>
  <si>
    <t>Quảng Trị</t>
  </si>
  <si>
    <t xml:space="preserve">Bùi Thị </t>
  </si>
  <si>
    <t xml:space="preserve">Nguyễn Thị </t>
  </si>
  <si>
    <t>Hằng</t>
  </si>
  <si>
    <t>Quảng Bình</t>
  </si>
  <si>
    <t>Hiền</t>
  </si>
  <si>
    <t>27/07/1983</t>
  </si>
  <si>
    <t xml:space="preserve">Nguyễn Thanh </t>
  </si>
  <si>
    <t>Hoàng</t>
  </si>
  <si>
    <t>Hồng</t>
  </si>
  <si>
    <t xml:space="preserve">Nguyễn Đức </t>
  </si>
  <si>
    <t>Huệ</t>
  </si>
  <si>
    <t xml:space="preserve">Hoàng Văn </t>
  </si>
  <si>
    <t>Hùng</t>
  </si>
  <si>
    <t>Huy</t>
  </si>
  <si>
    <t xml:space="preserve">Lê Thị </t>
  </si>
  <si>
    <t>Huyền</t>
  </si>
  <si>
    <t>Hưng</t>
  </si>
  <si>
    <t>Nam Định</t>
  </si>
  <si>
    <t>Hương</t>
  </si>
  <si>
    <t>Hường</t>
  </si>
  <si>
    <t>Thái Bình</t>
  </si>
  <si>
    <t>Kiên</t>
  </si>
  <si>
    <t>Lan</t>
  </si>
  <si>
    <t>Linh</t>
  </si>
  <si>
    <t>Loan</t>
  </si>
  <si>
    <t>Long</t>
  </si>
  <si>
    <t xml:space="preserve">Nguyễn Thị Thu </t>
  </si>
  <si>
    <t>Mai</t>
  </si>
  <si>
    <t>Minh</t>
  </si>
  <si>
    <t>Nam</t>
  </si>
  <si>
    <t>Cao Bằng</t>
  </si>
  <si>
    <t>Nga</t>
  </si>
  <si>
    <t>19/10/1997</t>
  </si>
  <si>
    <t xml:space="preserve">Lê Thị Kim </t>
  </si>
  <si>
    <t>Ngân</t>
  </si>
  <si>
    <t>14/12/1977</t>
  </si>
  <si>
    <t>Ngọc</t>
  </si>
  <si>
    <t>Nguyên</t>
  </si>
  <si>
    <t>Nguyệt</t>
  </si>
  <si>
    <t>Nhân</t>
  </si>
  <si>
    <t>Nhi</t>
  </si>
  <si>
    <t>06/06/1998</t>
  </si>
  <si>
    <t>Nhung</t>
  </si>
  <si>
    <t>Oanh</t>
  </si>
  <si>
    <t xml:space="preserve">Lê Văn </t>
  </si>
  <si>
    <t>Phúc</t>
  </si>
  <si>
    <t>Phượng</t>
  </si>
  <si>
    <t>Quốc</t>
  </si>
  <si>
    <t>24/02/1988</t>
  </si>
  <si>
    <t>Sơn</t>
  </si>
  <si>
    <t xml:space="preserve">Huỳnh Ngọc </t>
  </si>
  <si>
    <t>Tiến</t>
  </si>
  <si>
    <t>Tú</t>
  </si>
  <si>
    <t xml:space="preserve">Trần Ngọc </t>
  </si>
  <si>
    <t>Tuấn</t>
  </si>
  <si>
    <t xml:space="preserve">Phạm Minh </t>
  </si>
  <si>
    <t xml:space="preserve">Phạm Thị Hồng </t>
  </si>
  <si>
    <t xml:space="preserve">Phạm Hồng </t>
  </si>
  <si>
    <t xml:space="preserve">Vũ Văn </t>
  </si>
  <si>
    <t>Thành</t>
  </si>
  <si>
    <t>Hải Dương</t>
  </si>
  <si>
    <t>Thảo</t>
  </si>
  <si>
    <t>Thắm</t>
  </si>
  <si>
    <t>25/07/1983</t>
  </si>
  <si>
    <t>Thắng</t>
  </si>
  <si>
    <t xml:space="preserve">Vũ Hữu </t>
  </si>
  <si>
    <t xml:space="preserve">Nguyễn Thị Kim </t>
  </si>
  <si>
    <t>Thoa</t>
  </si>
  <si>
    <t>Thương</t>
  </si>
  <si>
    <t>Trang</t>
  </si>
  <si>
    <t>Trinh</t>
  </si>
  <si>
    <t>Trung</t>
  </si>
  <si>
    <t>12/03/1998</t>
  </si>
  <si>
    <t>Uyên</t>
  </si>
  <si>
    <t>Vân</t>
  </si>
  <si>
    <t>Việt</t>
  </si>
  <si>
    <t>10/10/1989</t>
  </si>
  <si>
    <t>Vinh</t>
  </si>
  <si>
    <t>Yến</t>
  </si>
  <si>
    <t xml:space="preserve">Hoàng Thị </t>
  </si>
  <si>
    <t>Gia Lai</t>
  </si>
  <si>
    <t>Thúy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</si>
  <si>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</si>
  <si>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</si>
  <si>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</si>
  <si>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</si>
  <si>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</si>
  <si>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</si>
  <si>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</si>
  <si>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</si>
  <si>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</si>
  <si>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</si>
  <si>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</si>
  <si>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</si>
  <si>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</si>
  <si>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</si>
  <si>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</si>
  <si>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</si>
  <si>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</si>
  <si>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</si>
  <si>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</si>
  <si>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</si>
  <si>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</si>
  <si>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</si>
  <si>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</si>
  <si>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</si>
  <si>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</si>
  <si>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</si>
  <si>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</si>
  <si>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</si>
  <si>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</si>
  <si>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</si>
  <si>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</si>
  <si>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</si>
  <si>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</si>
  <si>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231</t>
  </si>
  <si>
    <t>232</t>
  </si>
  <si>
    <t>233</t>
  </si>
  <si>
    <t>234</t>
  </si>
  <si>
    <t>235</t>
  </si>
  <si>
    <t xml:space="preserve">Hoàng Thị Quỳnh </t>
  </si>
  <si>
    <t>16/04/1985</t>
  </si>
  <si>
    <t>14/01/1993</t>
  </si>
  <si>
    <t xml:space="preserve">Đinh Lan </t>
  </si>
  <si>
    <t>14/12/1991</t>
  </si>
  <si>
    <t xml:space="preserve">Cao Thị Vân </t>
  </si>
  <si>
    <t>Kiên Giang</t>
  </si>
  <si>
    <t>Ánh</t>
  </si>
  <si>
    <t>22/12/1987</t>
  </si>
  <si>
    <t>Vĩnh Phúc</t>
  </si>
  <si>
    <t xml:space="preserve">Lê Ngọc </t>
  </si>
  <si>
    <t>23/08/1985</t>
  </si>
  <si>
    <t xml:space="preserve">H' Rô Sa </t>
  </si>
  <si>
    <t>Ayũn</t>
  </si>
  <si>
    <t>08/02/1994</t>
  </si>
  <si>
    <t xml:space="preserve">Hoàng Công </t>
  </si>
  <si>
    <t>Bách</t>
  </si>
  <si>
    <t>28/04/1988</t>
  </si>
  <si>
    <t xml:space="preserve">Vi Thị </t>
  </si>
  <si>
    <t>Bé</t>
  </si>
  <si>
    <t>25/12/1997</t>
  </si>
  <si>
    <t>Bình</t>
  </si>
  <si>
    <t>24/01/1988</t>
  </si>
  <si>
    <t xml:space="preserve">Trương Trường </t>
  </si>
  <si>
    <t>17/02/1984</t>
  </si>
  <si>
    <t>Long An</t>
  </si>
  <si>
    <t xml:space="preserve">Nguyễn Võ </t>
  </si>
  <si>
    <t>06/11/1983</t>
  </si>
  <si>
    <t xml:space="preserve">Tạ Đình </t>
  </si>
  <si>
    <t>Châu</t>
  </si>
  <si>
    <t>14/04/1991</t>
  </si>
  <si>
    <t xml:space="preserve">Văn Thị Dạ </t>
  </si>
  <si>
    <t>Nguyễn Thị Thái</t>
  </si>
  <si>
    <t>31/03/1979</t>
  </si>
  <si>
    <t xml:space="preserve">Dương Đức </t>
  </si>
  <si>
    <t>Chinh</t>
  </si>
  <si>
    <t>05/12/1979</t>
  </si>
  <si>
    <t>Bắc Ninh</t>
  </si>
  <si>
    <t xml:space="preserve">Lương Đức </t>
  </si>
  <si>
    <t>22/08/1991</t>
  </si>
  <si>
    <t>Danh</t>
  </si>
  <si>
    <t>19/11/1984</t>
  </si>
  <si>
    <t>Diệp</t>
  </si>
  <si>
    <t>26/10/1990</t>
  </si>
  <si>
    <t xml:space="preserve">Nguyễn Thị Mỹ </t>
  </si>
  <si>
    <t>15/07/1985</t>
  </si>
  <si>
    <t xml:space="preserve">Nguyễn Thị Thùy </t>
  </si>
  <si>
    <t>19/02/1990</t>
  </si>
  <si>
    <t>Bình Dương</t>
  </si>
  <si>
    <t>12/08/1992</t>
  </si>
  <si>
    <t>21/10/1986</t>
  </si>
  <si>
    <t xml:space="preserve">Trần Huy </t>
  </si>
  <si>
    <t>28/10/1982</t>
  </si>
  <si>
    <t xml:space="preserve">Vũ Thị Ánh </t>
  </si>
  <si>
    <t>Duyên</t>
  </si>
  <si>
    <t>15/03/1997</t>
  </si>
  <si>
    <t xml:space="preserve">Trần Thị Mai </t>
  </si>
  <si>
    <t>05/09/1989</t>
  </si>
  <si>
    <t>Dương</t>
  </si>
  <si>
    <t>14/03/1991</t>
  </si>
  <si>
    <t xml:space="preserve">Nguyễn Hải </t>
  </si>
  <si>
    <t>20/10/1991</t>
  </si>
  <si>
    <t xml:space="preserve">Đặng Thị Ly </t>
  </si>
  <si>
    <t>Đa</t>
  </si>
  <si>
    <t>26/03/1988</t>
  </si>
  <si>
    <t xml:space="preserve">Phan Quốc </t>
  </si>
  <si>
    <t>Đại</t>
  </si>
  <si>
    <t>02/06/1991</t>
  </si>
  <si>
    <t xml:space="preserve">Phạm Anh </t>
  </si>
  <si>
    <t>01/08/1987</t>
  </si>
  <si>
    <t xml:space="preserve">H' Bạch  </t>
  </si>
  <si>
    <t>Êñuôl</t>
  </si>
  <si>
    <t>06/04/1998</t>
  </si>
  <si>
    <t xml:space="preserve">H Thanh </t>
  </si>
  <si>
    <t>15/04/1998</t>
  </si>
  <si>
    <t>24/02/1984</t>
  </si>
  <si>
    <t>29/12/1987</t>
  </si>
  <si>
    <t>Hà</t>
  </si>
  <si>
    <t>21/09/1990</t>
  </si>
  <si>
    <t xml:space="preserve">Lương Thị </t>
  </si>
  <si>
    <t>19/02/1995</t>
  </si>
  <si>
    <t>29/06/1989</t>
  </si>
  <si>
    <t xml:space="preserve">Vũ Thị Thu </t>
  </si>
  <si>
    <t>20/10/1988</t>
  </si>
  <si>
    <t xml:space="preserve">Lê Minh </t>
  </si>
  <si>
    <t>21/10/1981</t>
  </si>
  <si>
    <t>Hanh</t>
  </si>
  <si>
    <t>04/12/1978</t>
  </si>
  <si>
    <t>Hạnh</t>
  </si>
  <si>
    <t xml:space="preserve">Phạm Thị Mỹ </t>
  </si>
  <si>
    <t>21/01/1985</t>
  </si>
  <si>
    <t>Ninh Bình</t>
  </si>
  <si>
    <t>27/03/1983</t>
  </si>
  <si>
    <t xml:space="preserve">Đinh Thị Phượng </t>
  </si>
  <si>
    <t>07/06/1992</t>
  </si>
  <si>
    <t>15/12/1985</t>
  </si>
  <si>
    <t xml:space="preserve">Phan Anh </t>
  </si>
  <si>
    <t>Hậu</t>
  </si>
  <si>
    <t>05/09/1979</t>
  </si>
  <si>
    <t>Dương Văn</t>
  </si>
  <si>
    <t>23/02/1990</t>
  </si>
  <si>
    <t xml:space="preserve">Lương Thị Nguyên </t>
  </si>
  <si>
    <t>30/01/1989</t>
  </si>
  <si>
    <t xml:space="preserve">Đỗ Thị Như </t>
  </si>
  <si>
    <t>Hoa</t>
  </si>
  <si>
    <t>08/10/1992</t>
  </si>
  <si>
    <t xml:space="preserve">Hoàng Thị Thanh </t>
  </si>
  <si>
    <t>03/02/1997</t>
  </si>
  <si>
    <t xml:space="preserve">Quách Thị </t>
  </si>
  <si>
    <t>Hoài</t>
  </si>
  <si>
    <t>10/06/1984</t>
  </si>
  <si>
    <t xml:space="preserve">Nguyễn Thị Thanh </t>
  </si>
  <si>
    <t>Hoàn</t>
  </si>
  <si>
    <t>20/06/1994</t>
  </si>
  <si>
    <t>20/07/1990</t>
  </si>
  <si>
    <t>01/01/1987</t>
  </si>
  <si>
    <t>Đà Nẵng</t>
  </si>
  <si>
    <t xml:space="preserve">Hoàng Xuân </t>
  </si>
  <si>
    <t>08/07/1972</t>
  </si>
  <si>
    <t>Lý Thị Thu</t>
  </si>
  <si>
    <t>15/03/1995</t>
  </si>
  <si>
    <t xml:space="preserve">Lưu Xuân </t>
  </si>
  <si>
    <t>06/10/1965</t>
  </si>
  <si>
    <t xml:space="preserve">Trần Lê Diễm </t>
  </si>
  <si>
    <t>15/10/1991</t>
  </si>
  <si>
    <t xml:space="preserve">Nguyễn Thị Xuân </t>
  </si>
  <si>
    <t>08/02/1977</t>
  </si>
  <si>
    <t xml:space="preserve">Hoàng Đình </t>
  </si>
  <si>
    <t>04/02/1981</t>
  </si>
  <si>
    <t xml:space="preserve">Nguyễn Quang </t>
  </si>
  <si>
    <t>15/09/1984</t>
  </si>
  <si>
    <t xml:space="preserve">Phan  Thị </t>
  </si>
  <si>
    <t>22/12/1995</t>
  </si>
  <si>
    <t>09/06/1984</t>
  </si>
  <si>
    <t xml:space="preserve">Huỳnh Minh </t>
  </si>
  <si>
    <t>01/08/1989</t>
  </si>
  <si>
    <t>Nguyễn Thị Thu</t>
  </si>
  <si>
    <t>03/09/1988</t>
  </si>
  <si>
    <t>29/08/1990</t>
  </si>
  <si>
    <t>17/01/1995</t>
  </si>
  <si>
    <t xml:space="preserve">Lương Xuân </t>
  </si>
  <si>
    <t>Hướng</t>
  </si>
  <si>
    <t>24/01/1989</t>
  </si>
  <si>
    <t xml:space="preserve">Phùng Anh </t>
  </si>
  <si>
    <t>25/11/1987</t>
  </si>
  <si>
    <t xml:space="preserve">Đinh Thế </t>
  </si>
  <si>
    <t>26/12/1996</t>
  </si>
  <si>
    <t>Khanh</t>
  </si>
  <si>
    <t>01/07/1990</t>
  </si>
  <si>
    <t>Khuyến</t>
  </si>
  <si>
    <t>01/01/1978</t>
  </si>
  <si>
    <t>16/02/1983</t>
  </si>
  <si>
    <t>Trần Thị</t>
  </si>
  <si>
    <t>Lành</t>
  </si>
  <si>
    <t>09/02/1990</t>
  </si>
  <si>
    <t xml:space="preserve">Trần Quốc </t>
  </si>
  <si>
    <t>17/03/1984</t>
  </si>
  <si>
    <t xml:space="preserve">Dương Văn </t>
  </si>
  <si>
    <t>09/09/1985</t>
  </si>
  <si>
    <t xml:space="preserve">Vương Thị Khánh </t>
  </si>
  <si>
    <t>20/06/1995</t>
  </si>
  <si>
    <t>05/04/1985</t>
  </si>
  <si>
    <t xml:space="preserve">Trần Duy Kim </t>
  </si>
  <si>
    <t>08/11/1982</t>
  </si>
  <si>
    <t>Bùi Thị</t>
  </si>
  <si>
    <t>11/03/1987</t>
  </si>
  <si>
    <t xml:space="preserve">Lê Đỗ Bảo </t>
  </si>
  <si>
    <t>04/05/1988</t>
  </si>
  <si>
    <t xml:space="preserve">Mai Đức </t>
  </si>
  <si>
    <t>Lộc</t>
  </si>
  <si>
    <t>29/05/1990</t>
  </si>
  <si>
    <t xml:space="preserve">Lê Hữu </t>
  </si>
  <si>
    <t>Luân</t>
  </si>
  <si>
    <t>22/02/1986</t>
  </si>
  <si>
    <t>Luật</t>
  </si>
  <si>
    <t>08/01/1992</t>
  </si>
  <si>
    <t>10/07/1974</t>
  </si>
  <si>
    <t xml:space="preserve">Trần Thị Ngọc </t>
  </si>
  <si>
    <t>22/08/2000</t>
  </si>
  <si>
    <t>Mạnh</t>
  </si>
  <si>
    <t>27/06/1991</t>
  </si>
  <si>
    <t>Mậu</t>
  </si>
  <si>
    <t>28/11/1988</t>
  </si>
  <si>
    <t xml:space="preserve">Lục Thị Thanh </t>
  </si>
  <si>
    <t>Miền</t>
  </si>
  <si>
    <t>22/11/1990</t>
  </si>
  <si>
    <t>20/01/1982</t>
  </si>
  <si>
    <t>Phạm Thị Hồng</t>
  </si>
  <si>
    <t>23/06/1984</t>
  </si>
  <si>
    <t>01/02/1967</t>
  </si>
  <si>
    <t xml:space="preserve">Y Thu </t>
  </si>
  <si>
    <t>MLô</t>
  </si>
  <si>
    <t>Cao Thị</t>
  </si>
  <si>
    <t>Mỹ</t>
  </si>
  <si>
    <t>10/10/1995</t>
  </si>
  <si>
    <t xml:space="preserve">Nguyễn Thị Hoài </t>
  </si>
  <si>
    <t>24/04/1980</t>
  </si>
  <si>
    <t xml:space="preserve">Huỳnh Nhật </t>
  </si>
  <si>
    <t>15/12/1982</t>
  </si>
  <si>
    <t xml:space="preserve">Cao Tiến </t>
  </si>
  <si>
    <t xml:space="preserve">Trần Nguyễn Phương </t>
  </si>
  <si>
    <t>01/10/1997</t>
  </si>
  <si>
    <t xml:space="preserve">Đào Thị </t>
  </si>
  <si>
    <t>30/12/1985</t>
  </si>
  <si>
    <t>Núi</t>
  </si>
  <si>
    <t>01/07/1993</t>
  </si>
  <si>
    <t>05/03/1990</t>
  </si>
  <si>
    <t>Vũ Thị</t>
  </si>
  <si>
    <t>15/01/1994</t>
  </si>
  <si>
    <t>27/10/1983</t>
  </si>
  <si>
    <t xml:space="preserve">Trương Thị Thanh </t>
  </si>
  <si>
    <t>25/07/1990</t>
  </si>
  <si>
    <t>Đoàn Nữ Hoàng</t>
  </si>
  <si>
    <t>02/04/1980</t>
  </si>
  <si>
    <t xml:space="preserve">Đinh Thị </t>
  </si>
  <si>
    <t>02/01/1990</t>
  </si>
  <si>
    <t>Bùi Thị Thu</t>
  </si>
  <si>
    <t>11/05/1991</t>
  </si>
  <si>
    <t>17/05/1995</t>
  </si>
  <si>
    <t xml:space="preserve">Phạm Quang </t>
  </si>
  <si>
    <t>Nghĩa</t>
  </si>
  <si>
    <t>17/11/1988</t>
  </si>
  <si>
    <t>25/12/1984</t>
  </si>
  <si>
    <t>27/01/1992</t>
  </si>
  <si>
    <t xml:space="preserve">Nguyễn Trang </t>
  </si>
  <si>
    <t>20/09/1989</t>
  </si>
  <si>
    <t xml:space="preserve">Lê Thị Thanh </t>
  </si>
  <si>
    <t>08/12/1982</t>
  </si>
  <si>
    <t xml:space="preserve">Võ Thị </t>
  </si>
  <si>
    <t>12/11/1982</t>
  </si>
  <si>
    <t xml:space="preserve">Võ Thu Như </t>
  </si>
  <si>
    <t>15/08/1986</t>
  </si>
  <si>
    <t xml:space="preserve">Nguyễn Như </t>
  </si>
  <si>
    <t>Nhâm</t>
  </si>
  <si>
    <t>27/09/1989</t>
  </si>
  <si>
    <t>25/07/1979</t>
  </si>
  <si>
    <t xml:space="preserve">Hồ Đức </t>
  </si>
  <si>
    <t>25/12/1978</t>
  </si>
  <si>
    <t xml:space="preserve">Bùi Xuân </t>
  </si>
  <si>
    <t>Nhật</t>
  </si>
  <si>
    <t>19/05/1975</t>
  </si>
  <si>
    <t>20/12/1984</t>
  </si>
  <si>
    <t xml:space="preserve">Phan Thị Thu </t>
  </si>
  <si>
    <t>18/05/1984</t>
  </si>
  <si>
    <t>10/11/1979</t>
  </si>
  <si>
    <t>Phú</t>
  </si>
  <si>
    <t>05/09/1993</t>
  </si>
  <si>
    <t xml:space="preserve">Vũ Xuân </t>
  </si>
  <si>
    <t>04/12/1989</t>
  </si>
  <si>
    <t>Dương Hồng</t>
  </si>
  <si>
    <t>Phước</t>
  </si>
  <si>
    <t xml:space="preserve">Nguyễn Hoài </t>
  </si>
  <si>
    <t>Phương</t>
  </si>
  <si>
    <t>15/01/1986</t>
  </si>
  <si>
    <t xml:space="preserve">Phan Hoài </t>
  </si>
  <si>
    <t>04/01/1987</t>
  </si>
  <si>
    <t xml:space="preserve">Trần </t>
  </si>
  <si>
    <t>19/05/1989</t>
  </si>
  <si>
    <t xml:space="preserve">Trương Thị Cúc </t>
  </si>
  <si>
    <t>17/11/1992</t>
  </si>
  <si>
    <t>25/01/1976</t>
  </si>
  <si>
    <t xml:space="preserve">Nguyễn Hồ Anh </t>
  </si>
  <si>
    <t xml:space="preserve">Nguyễn Bảo </t>
  </si>
  <si>
    <t>10/05/1985</t>
  </si>
  <si>
    <t xml:space="preserve">Ngô Bá </t>
  </si>
  <si>
    <t>Quyền</t>
  </si>
  <si>
    <t>02/08/1996</t>
  </si>
  <si>
    <t xml:space="preserve">Nguyễn Thị Như </t>
  </si>
  <si>
    <t>Quỳnh</t>
  </si>
  <si>
    <t>08/09/1984</t>
  </si>
  <si>
    <t xml:space="preserve">Hoàng Trọng </t>
  </si>
  <si>
    <t>Sang</t>
  </si>
  <si>
    <t>10/11/1993</t>
  </si>
  <si>
    <t>16/02/1996</t>
  </si>
  <si>
    <t xml:space="preserve">Phạm Huy </t>
  </si>
  <si>
    <t>Sâm</t>
  </si>
  <si>
    <t>30/07/1984</t>
  </si>
  <si>
    <t>22/12/1993</t>
  </si>
  <si>
    <t xml:space="preserve">Nguyễn Phụng </t>
  </si>
  <si>
    <t>10/10/1973</t>
  </si>
  <si>
    <t xml:space="preserve">Nguyễn Thái </t>
  </si>
  <si>
    <t>27/11/1982</t>
  </si>
  <si>
    <t xml:space="preserve">Nguyễn Xuân </t>
  </si>
  <si>
    <t>Sỹ</t>
  </si>
  <si>
    <t>05/02/1986</t>
  </si>
  <si>
    <t>Lương Thủy</t>
  </si>
  <si>
    <t>Tiên</t>
  </si>
  <si>
    <t>02/02/1993</t>
  </si>
  <si>
    <t xml:space="preserve">Hoàng Trí </t>
  </si>
  <si>
    <t>10/05/1999</t>
  </si>
  <si>
    <t>15/08/1987</t>
  </si>
  <si>
    <t xml:space="preserve">Ngô Đình </t>
  </si>
  <si>
    <t>29/10/1984</t>
  </si>
  <si>
    <t>16/06/1970</t>
  </si>
  <si>
    <t>16/01/1974</t>
  </si>
  <si>
    <t xml:space="preserve">Phạm Hữu </t>
  </si>
  <si>
    <t>Tiệp</t>
  </si>
  <si>
    <t>10/11/1987</t>
  </si>
  <si>
    <t>Tỉnh</t>
  </si>
  <si>
    <t>21/06/1978</t>
  </si>
  <si>
    <t>Toàn</t>
  </si>
  <si>
    <t>Tuyên Quang</t>
  </si>
  <si>
    <t>08/06/1999</t>
  </si>
  <si>
    <t>15/08/1992</t>
  </si>
  <si>
    <t xml:space="preserve">Trần Đăng </t>
  </si>
  <si>
    <t>26/11/1976</t>
  </si>
  <si>
    <t xml:space="preserve">Phí Anh </t>
  </si>
  <si>
    <t>Tuân</t>
  </si>
  <si>
    <t>21/03/1983</t>
  </si>
  <si>
    <t>Quảng Ninh</t>
  </si>
  <si>
    <t xml:space="preserve">Trương Quang </t>
  </si>
  <si>
    <t>06/05/1983</t>
  </si>
  <si>
    <t xml:space="preserve">Võ Hữu </t>
  </si>
  <si>
    <t>03/02/1983</t>
  </si>
  <si>
    <t>Tùng</t>
  </si>
  <si>
    <t>03/04/1982</t>
  </si>
  <si>
    <t>02/07/1983</t>
  </si>
  <si>
    <t>Tý</t>
  </si>
  <si>
    <t>23/07/1984</t>
  </si>
  <si>
    <t xml:space="preserve">Trương Phước </t>
  </si>
  <si>
    <t>09/07/1981</t>
  </si>
  <si>
    <t xml:space="preserve">Phạm Bá </t>
  </si>
  <si>
    <t>30/07/1975</t>
  </si>
  <si>
    <t xml:space="preserve">Hồ Thị </t>
  </si>
  <si>
    <t xml:space="preserve">Phạm Thị Thanh </t>
  </si>
  <si>
    <t>15/11/1985</t>
  </si>
  <si>
    <t xml:space="preserve">Trần Thị Thu </t>
  </si>
  <si>
    <t>26/10/1994</t>
  </si>
  <si>
    <t xml:space="preserve">Lưu Thị Thanh </t>
  </si>
  <si>
    <t>06/11/1997</t>
  </si>
  <si>
    <t xml:space="preserve">Đỗ Thị Hồng </t>
  </si>
  <si>
    <t>02/09/1976</t>
  </si>
  <si>
    <t>Hải Phòng</t>
  </si>
  <si>
    <t xml:space="preserve">Hoàng Thị Ánh </t>
  </si>
  <si>
    <t>Thế</t>
  </si>
  <si>
    <t>16/10/1984</t>
  </si>
  <si>
    <t xml:space="preserve">Bùi Quang </t>
  </si>
  <si>
    <t>25/04/1997</t>
  </si>
  <si>
    <t>Thiên</t>
  </si>
  <si>
    <t xml:space="preserve">Nguyễn Chí </t>
  </si>
  <si>
    <t>24/06/1992</t>
  </si>
  <si>
    <t xml:space="preserve">Phạm Như </t>
  </si>
  <si>
    <t>Thiết</t>
  </si>
  <si>
    <t>18.01.1981</t>
  </si>
  <si>
    <t xml:space="preserve">Vương Thị Kim </t>
  </si>
  <si>
    <t>26/02/1988</t>
  </si>
  <si>
    <t xml:space="preserve">Phạm Đỗ Anh </t>
  </si>
  <si>
    <t>Thơ</t>
  </si>
  <si>
    <t>27/11/1999</t>
  </si>
  <si>
    <t xml:space="preserve">Đàm Thị </t>
  </si>
  <si>
    <t>Thơm</t>
  </si>
  <si>
    <t>15/01/1985</t>
  </si>
  <si>
    <t xml:space="preserve">Trần Tuấn </t>
  </si>
  <si>
    <t>Thu</t>
  </si>
  <si>
    <t>17/12/1987</t>
  </si>
  <si>
    <t xml:space="preserve">Phùng Thị Thanh </t>
  </si>
  <si>
    <t>04/03/1982</t>
  </si>
  <si>
    <t>20/03/1981</t>
  </si>
  <si>
    <t xml:space="preserve">Trần Thị Kim </t>
  </si>
  <si>
    <t>20/10/1983</t>
  </si>
  <si>
    <t xml:space="preserve">Trịnh Văn </t>
  </si>
  <si>
    <t>Thức</t>
  </si>
  <si>
    <t>02/11/1983</t>
  </si>
  <si>
    <t>05/04/1991</t>
  </si>
  <si>
    <t xml:space="preserve">Nguyễn Thọ </t>
  </si>
  <si>
    <t>16/01/1999</t>
  </si>
  <si>
    <t>Bùi Thị Đài</t>
  </si>
  <si>
    <t>27/03/1992</t>
  </si>
  <si>
    <t xml:space="preserve">Trần Thị Huyền </t>
  </si>
  <si>
    <t>01/12/1988</t>
  </si>
  <si>
    <t xml:space="preserve">Trương Thị Hồng </t>
  </si>
  <si>
    <t>30/11/1991</t>
  </si>
  <si>
    <t xml:space="preserve">Trịnh Khánh </t>
  </si>
  <si>
    <t>Triều</t>
  </si>
  <si>
    <t>10/05/1991</t>
  </si>
  <si>
    <t xml:space="preserve">Đỗ Hồng </t>
  </si>
  <si>
    <t>06/02/1981</t>
  </si>
  <si>
    <t xml:space="preserve">Đặng Thị Tú </t>
  </si>
  <si>
    <t>19/01/1996</t>
  </si>
  <si>
    <t>Trọng</t>
  </si>
  <si>
    <t>20/11/1992</t>
  </si>
  <si>
    <t xml:space="preserve">Bùi Khắc </t>
  </si>
  <si>
    <t>20/01/1980</t>
  </si>
  <si>
    <t xml:space="preserve">Nguyễn Trần </t>
  </si>
  <si>
    <t>03/01/1973</t>
  </si>
  <si>
    <t xml:space="preserve">Đặng Thị Danh </t>
  </si>
  <si>
    <t>30/03/1988</t>
  </si>
  <si>
    <t xml:space="preserve">Bạch Thị Phương </t>
  </si>
  <si>
    <t>22/11/1984</t>
  </si>
  <si>
    <t xml:space="preserve">Nguyễn Thị Tú </t>
  </si>
  <si>
    <t>02/12/1997</t>
  </si>
  <si>
    <t xml:space="preserve">Đinh Thị Bích </t>
  </si>
  <si>
    <t>08/03/1998</t>
  </si>
  <si>
    <t xml:space="preserve">Nguyễn Thị Ái </t>
  </si>
  <si>
    <t>Vi</t>
  </si>
  <si>
    <t>22/10/1986</t>
  </si>
  <si>
    <t>02/02/1992</t>
  </si>
  <si>
    <t>29/03/1976</t>
  </si>
  <si>
    <t xml:space="preserve">Huỳnh Thiện </t>
  </si>
  <si>
    <t>Vĩnh</t>
  </si>
  <si>
    <t>04/07/1986</t>
  </si>
  <si>
    <t>Bến Tre</t>
  </si>
  <si>
    <t xml:space="preserve">Huỳnh Anh </t>
  </si>
  <si>
    <t>Vũ</t>
  </si>
  <si>
    <t>23/03/1992</t>
  </si>
  <si>
    <t>16/09/1987</t>
  </si>
  <si>
    <t>17/02/1993</t>
  </si>
  <si>
    <t>Nguyễn Thị Minh</t>
  </si>
  <si>
    <t>Nguyễn Doãn Trường</t>
  </si>
  <si>
    <t xml:space="preserve">Triệu Văn </t>
  </si>
  <si>
    <t>Truyền</t>
  </si>
  <si>
    <t>15/04/1986</t>
  </si>
  <si>
    <t>Trần Trọng Việt</t>
  </si>
  <si>
    <t>Lương Thị Mộng</t>
  </si>
  <si>
    <t xml:space="preserve">Võ Thị Thúy </t>
  </si>
  <si>
    <t>13/04/1982</t>
  </si>
  <si>
    <t>Đắk Nông</t>
  </si>
  <si>
    <t>30/06/1988</t>
  </si>
  <si>
    <t>06/10/1990</t>
  </si>
  <si>
    <t>09/03/1988</t>
  </si>
  <si>
    <t>Lào Cai</t>
  </si>
  <si>
    <t>Lâm Đồng</t>
  </si>
  <si>
    <t>Hà Nội</t>
  </si>
  <si>
    <t>25/11/1995</t>
  </si>
  <si>
    <t>Nguyện</t>
  </si>
  <si>
    <t>14/06/1973</t>
  </si>
  <si>
    <t>11/03/1984</t>
  </si>
  <si>
    <t>Đồng Nai</t>
  </si>
  <si>
    <t>Lưu Việt</t>
  </si>
  <si>
    <t xml:space="preserve">Nguyễn Huy </t>
  </si>
  <si>
    <t>Toản</t>
  </si>
  <si>
    <t>11/10/1967</t>
  </si>
  <si>
    <t>Tuyến</t>
  </si>
  <si>
    <t>29/06/1984</t>
  </si>
  <si>
    <t>20/03/1983</t>
  </si>
  <si>
    <t>03/11/1995</t>
  </si>
  <si>
    <t>Lê Vạn</t>
  </si>
  <si>
    <t xml:space="preserve">R Ô </t>
  </si>
  <si>
    <t>Ytôn</t>
  </si>
  <si>
    <t>08/07/1980</t>
  </si>
  <si>
    <t>04/11/1978</t>
  </si>
  <si>
    <t>Điểm 
TB</t>
  </si>
  <si>
    <t>Kết
quả</t>
  </si>
  <si>
    <t>Xếp loại</t>
  </si>
  <si>
    <t>Năm sinh</t>
  </si>
  <si>
    <t>TT HUẾ</t>
  </si>
  <si>
    <t>Điểm các môn kiểm tra</t>
  </si>
  <si>
    <t xml:space="preserve">                KẾT QUẢ KIỂM TRA CẤP CHỨNG CHỈ TIẾNG Ê ĐÊ KHÓA NGÀY 07, 08/5/2022</t>
  </si>
  <si>
    <t>(Kèm theo Quyết định số 363/QĐ-SGDĐT ngày 16/5/2022 của Sở GDĐT Đắk Nông)</t>
  </si>
  <si>
    <t>DANH SÁCH NÀY CÓ 219 NGƯỜI./.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</si>
</sst>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.##0.00_-;\-* #.##0.00_-;_-* &quot;-&quot;??_-;_-@_-"/>
  </numFmts>
  <fonts count="15" x14ac:knownFonts="1">
    <font>
      <sz val="11"/>
      <color theme="1"/>
      <name val="Calibri"/>
      <family val="2"/>
      <charset val="163"/>
      <scheme val="minor"/>
    </font>
    <font>
      <sz val="11"/>
      <color theme="1"/>
      <name val="Cambria"/>
      <family val="1"/>
      <charset val="163"/>
      <scheme val="major"/>
    </font>
    <font>
      <sz val="14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VNI-Times"/>
    </font>
    <font>
      <sz val="13"/>
      <name val="Arial"/>
      <family val="2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mbria"/>
      <family val="1"/>
      <charset val="163"/>
      <scheme val="major"/>
    </font>
    <font>
      <sz val="12"/>
      <color rgb="FF00B050"/>
      <name val="Cambria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8" fillId="0" borderId="0"/>
    <xf numFmtId="165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5" fillId="2" borderId="3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2" xfId="0" applyFont="1" applyFill="1" applyBorder="1"/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/>
    <xf numFmtId="0" fontId="9" fillId="0" borderId="0" xfId="0" applyFont="1"/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quotePrefix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5" fillId="2" borderId="3" xfId="10" applyFont="1" applyFill="1" applyBorder="1" applyAlignment="1">
      <alignment horizontal="left"/>
    </xf>
    <xf numFmtId="0" fontId="5" fillId="2" borderId="2" xfId="10" applyFont="1" applyFill="1" applyBorder="1" applyAlignment="1">
      <alignment horizontal="left"/>
    </xf>
    <xf numFmtId="49" fontId="5" fillId="2" borderId="1" xfId="10" quotePrefix="1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/>
    </xf>
    <xf numFmtId="164" fontId="5" fillId="0" borderId="1" xfId="1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5" fillId="2" borderId="1" xfId="1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9" fontId="5" fillId="2" borderId="1" xfId="0" quotePrefix="1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</cellXfs>
  <cellStyles count="12">
    <cellStyle name="Comma 2" xfId="11"/>
    <cellStyle name="Normal" xfId="0" builtinId="0"/>
    <cellStyle name="Normal 18" xfId="6"/>
    <cellStyle name="Normal 2" xfId="4"/>
    <cellStyle name="Normal 2 2" xfId="2"/>
    <cellStyle name="Normal 2 2 3" xfId="5"/>
    <cellStyle name="Normal 2 4" xfId="1"/>
    <cellStyle name="Normal 4" xfId="3"/>
    <cellStyle name="Normal 55" xfId="7"/>
    <cellStyle name="Normal 60" xfId="8"/>
    <cellStyle name="Normal 68" xfId="9"/>
    <cellStyle name="Normal_Shee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5"/>
  <sheetViews>
    <sheetView tabSelected="1" topLeftCell="A67" workbookViewId="0">
      <selection activeCell="I11" sqref="I11"/>
    </sheetView>
  </sheetViews>
  <sheetFormatPr defaultColWidth="9" defaultRowHeight="14.25" x14ac:dyDescent="0.2"/>
  <cols>
    <col min="1" max="1" width="4.7109375" style="5" customWidth="1"/>
    <col min="2" max="2" width="4.7109375" style="2" bestFit="1" customWidth="1"/>
    <col min="3" max="3" width="17.7109375" style="1" customWidth="1"/>
    <col min="4" max="4" width="7.42578125" style="1" customWidth="1"/>
    <col min="5" max="5" width="11.5703125" style="3" customWidth="1"/>
    <col min="6" max="6" width="11.42578125" style="1" customWidth="1"/>
    <col min="7" max="7" width="5" style="4" customWidth="1"/>
    <col min="8" max="8" width="9.140625" style="4" customWidth="1"/>
    <col min="9" max="9" width="8.5703125" style="4" customWidth="1"/>
    <col min="10" max="10" width="6.7109375" style="1" customWidth="1"/>
    <col min="11" max="11" width="7" style="1" customWidth="1"/>
    <col min="12" max="12" width="15.5703125" style="1" customWidth="1"/>
    <col min="13" max="16384" width="9" style="1"/>
  </cols>
  <sheetData>
    <row r="1" spans="1:12" s="16" customFormat="1" ht="15.75" x14ac:dyDescent="0.25">
      <c r="A1" s="25" t="s">
        <v>787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6" customFormat="1" ht="15.75" x14ac:dyDescent="0.25">
      <c r="A2" s="26" t="s">
        <v>788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4" spans="1:12" ht="15" customHeight="1" x14ac:dyDescent="0.25">
      <c r="A4" s="27" t="s">
        <v>6</v>
      </c>
      <c r="B4" s="28" t="s">
        <v>0</v>
      </c>
      <c r="C4" s="29" t="s">
        <v>1</v>
      </c>
      <c r="D4" s="29"/>
      <c r="E4" s="30" t="s">
        <v>784</v>
      </c>
      <c r="F4" s="29" t="s">
        <v>2</v>
      </c>
      <c r="G4" s="31" t="s">
        <v>786</v>
      </c>
      <c r="H4" s="32"/>
      <c r="I4" s="32"/>
      <c r="J4" s="23" t="s">
        <v>781</v>
      </c>
      <c r="K4" s="23" t="s">
        <v>782</v>
      </c>
      <c r="L4" s="24" t="s">
        <v>783</v>
      </c>
    </row>
    <row r="5" spans="1:12" ht="28.5" customHeight="1" x14ac:dyDescent="0.2">
      <c r="A5" s="29"/>
      <c r="B5" s="28"/>
      <c r="C5" s="29"/>
      <c r="D5" s="29"/>
      <c r="E5" s="28"/>
      <c r="F5" s="29"/>
      <c r="G5" s="33" t="s">
        <v>3</v>
      </c>
      <c r="H5" s="33" t="s">
        <v>4</v>
      </c>
      <c r="I5" s="33" t="s">
        <v>5</v>
      </c>
      <c r="J5" s="23"/>
      <c r="K5" s="23"/>
      <c r="L5" s="24"/>
    </row>
    <row r="6" spans="1:12" s="50" customFormat="1" ht="21" customHeight="1" x14ac:dyDescent="0.25">
      <c r="A6" s="22">
        <v>1</v>
      </c>
      <c r="B6" s="47" t="s">
        <v>8</v>
      </c>
      <c r="C6" s="34" t="s">
        <v>340</v>
      </c>
      <c r="D6" s="35" t="s">
        <v>188</v>
      </c>
      <c r="E6" s="36" t="s">
        <v>296</v>
      </c>
      <c r="F6" s="37" t="s">
        <v>198</v>
      </c>
      <c r="G6" s="38">
        <v>8</v>
      </c>
      <c r="H6" s="38">
        <v>6</v>
      </c>
      <c r="I6" s="38">
        <v>6</v>
      </c>
      <c r="J6" s="39">
        <f>IF(OR(G6="",H6="",I6=""),"",AVERAGE(G6:I6))</f>
        <v>6.666666666666667</v>
      </c>
      <c r="K6" s="40" t="str">
        <f>IF(J6="","",IF(AND(MIN(G6:I6)&gt;=2,J6&gt;=5),"ĐẠT","HỎNG"))</f>
        <v>ĐẠT</v>
      </c>
      <c r="L6" s="40" t="str">
        <f>IF(J6="","",IF(AND(MIN(G6:I6)&gt;=7,J6&gt;=8),"GIỎI",IF(AND(MIN(G6:I6)&gt;=6,J6&gt;=7),"KHÁ",IF(AND(MIN(G6:I6)&gt;=3,J6&gt;=5),"TRUNG BÌNH",""))))</f>
        <v>TRUNG BÌNH</v>
      </c>
    </row>
    <row r="7" spans="1:12" s="50" customFormat="1" ht="21" customHeight="1" x14ac:dyDescent="0.25">
      <c r="A7" s="22">
        <v>2</v>
      </c>
      <c r="B7" s="47" t="s">
        <v>9</v>
      </c>
      <c r="C7" s="10" t="s">
        <v>189</v>
      </c>
      <c r="D7" s="11" t="s">
        <v>188</v>
      </c>
      <c r="E7" s="14" t="s">
        <v>341</v>
      </c>
      <c r="F7" s="41" t="s">
        <v>201</v>
      </c>
      <c r="G7" s="38">
        <v>4</v>
      </c>
      <c r="H7" s="38">
        <v>6.5</v>
      </c>
      <c r="I7" s="38">
        <v>7</v>
      </c>
      <c r="J7" s="39">
        <f t="shared" ref="J7:J39" si="0">IF(OR(G7="",H7="",I7=""),"",AVERAGE(G7:I7))</f>
        <v>5.833333333333333</v>
      </c>
      <c r="K7" s="40" t="str">
        <f t="shared" ref="K7:K39" si="1">IF(J7="","",IF(AND(MIN(G7:I7)&gt;=2,J7&gt;=5),"ĐẠT","HỎNG"))</f>
        <v>ĐẠT</v>
      </c>
      <c r="L7" s="40" t="str">
        <f t="shared" ref="L7:L39" si="2">IF(J7="","",IF(AND(MIN(G7:I7)&gt;=7,J7&gt;=8),"GIỎI",IF(AND(MIN(G7:I7)&gt;=6,J7&gt;=7),"KHÁ",IF(AND(MIN(G7:I7)&gt;=3,J7&gt;=5),"TRUNG BÌNH",""))))</f>
        <v>TRUNG BÌNH</v>
      </c>
    </row>
    <row r="8" spans="1:12" s="50" customFormat="1" ht="21" customHeight="1" x14ac:dyDescent="0.25">
      <c r="A8" s="22">
        <v>3</v>
      </c>
      <c r="B8" s="47" t="s">
        <v>10</v>
      </c>
      <c r="C8" s="8" t="s">
        <v>229</v>
      </c>
      <c r="D8" s="9" t="s">
        <v>188</v>
      </c>
      <c r="E8" s="17" t="s">
        <v>342</v>
      </c>
      <c r="F8" s="37" t="s">
        <v>198</v>
      </c>
      <c r="G8" s="38">
        <v>8</v>
      </c>
      <c r="H8" s="38">
        <v>7</v>
      </c>
      <c r="I8" s="38">
        <v>6</v>
      </c>
      <c r="J8" s="39">
        <f t="shared" si="0"/>
        <v>7</v>
      </c>
      <c r="K8" s="40" t="str">
        <f t="shared" si="1"/>
        <v>ĐẠT</v>
      </c>
      <c r="L8" s="40" t="str">
        <f t="shared" si="2"/>
        <v>KHÁ</v>
      </c>
    </row>
    <row r="9" spans="1:12" s="50" customFormat="1" ht="21" customHeight="1" x14ac:dyDescent="0.25">
      <c r="A9" s="22">
        <v>4</v>
      </c>
      <c r="B9" s="47" t="s">
        <v>11</v>
      </c>
      <c r="C9" s="6" t="s">
        <v>343</v>
      </c>
      <c r="D9" s="7" t="s">
        <v>188</v>
      </c>
      <c r="E9" s="14" t="s">
        <v>344</v>
      </c>
      <c r="F9" s="37" t="s">
        <v>198</v>
      </c>
      <c r="G9" s="38">
        <v>6.5</v>
      </c>
      <c r="H9" s="38">
        <v>7</v>
      </c>
      <c r="I9" s="38">
        <v>5</v>
      </c>
      <c r="J9" s="39">
        <f t="shared" si="0"/>
        <v>6.166666666666667</v>
      </c>
      <c r="K9" s="40" t="str">
        <f t="shared" si="1"/>
        <v>ĐẠT</v>
      </c>
      <c r="L9" s="40" t="str">
        <f t="shared" si="2"/>
        <v>TRUNG BÌNH</v>
      </c>
    </row>
    <row r="10" spans="1:12" s="50" customFormat="1" ht="21" customHeight="1" x14ac:dyDescent="0.25">
      <c r="A10" s="22">
        <v>5</v>
      </c>
      <c r="B10" s="47" t="s">
        <v>12</v>
      </c>
      <c r="C10" s="10" t="s">
        <v>345</v>
      </c>
      <c r="D10" s="11" t="s">
        <v>188</v>
      </c>
      <c r="E10" s="14" t="s">
        <v>751</v>
      </c>
      <c r="F10" s="41" t="s">
        <v>346</v>
      </c>
      <c r="G10" s="38">
        <v>8</v>
      </c>
      <c r="H10" s="38">
        <v>7</v>
      </c>
      <c r="I10" s="38">
        <v>5</v>
      </c>
      <c r="J10" s="39">
        <f t="shared" si="0"/>
        <v>6.666666666666667</v>
      </c>
      <c r="K10" s="40" t="str">
        <f t="shared" si="1"/>
        <v>ĐẠT</v>
      </c>
      <c r="L10" s="40" t="str">
        <f t="shared" si="2"/>
        <v>TRUNG BÌNH</v>
      </c>
    </row>
    <row r="11" spans="1:12" s="50" customFormat="1" ht="21" customHeight="1" x14ac:dyDescent="0.25">
      <c r="A11" s="22">
        <v>6</v>
      </c>
      <c r="B11" s="47" t="s">
        <v>13</v>
      </c>
      <c r="C11" s="6" t="s">
        <v>221</v>
      </c>
      <c r="D11" s="7" t="s">
        <v>347</v>
      </c>
      <c r="E11" s="14" t="s">
        <v>348</v>
      </c>
      <c r="F11" s="42" t="s">
        <v>349</v>
      </c>
      <c r="G11" s="38">
        <v>6.5</v>
      </c>
      <c r="H11" s="38">
        <v>7</v>
      </c>
      <c r="I11" s="38">
        <v>6</v>
      </c>
      <c r="J11" s="39">
        <f t="shared" si="0"/>
        <v>6.5</v>
      </c>
      <c r="K11" s="40" t="str">
        <f t="shared" si="1"/>
        <v>ĐẠT</v>
      </c>
      <c r="L11" s="40" t="str">
        <f t="shared" si="2"/>
        <v>TRUNG BÌNH</v>
      </c>
    </row>
    <row r="12" spans="1:12" s="50" customFormat="1" ht="21" customHeight="1" x14ac:dyDescent="0.25">
      <c r="A12" s="22">
        <v>7</v>
      </c>
      <c r="B12" s="47" t="s">
        <v>14</v>
      </c>
      <c r="C12" s="10" t="s">
        <v>350</v>
      </c>
      <c r="D12" s="11" t="s">
        <v>347</v>
      </c>
      <c r="E12" s="14" t="s">
        <v>351</v>
      </c>
      <c r="F12" s="41" t="s">
        <v>200</v>
      </c>
      <c r="G12" s="38">
        <v>6.5</v>
      </c>
      <c r="H12" s="38">
        <v>5.5</v>
      </c>
      <c r="I12" s="38">
        <v>7</v>
      </c>
      <c r="J12" s="39">
        <f t="shared" si="0"/>
        <v>6.333333333333333</v>
      </c>
      <c r="K12" s="40" t="str">
        <f t="shared" si="1"/>
        <v>ĐẠT</v>
      </c>
      <c r="L12" s="40" t="str">
        <f t="shared" si="2"/>
        <v>TRUNG BÌNH</v>
      </c>
    </row>
    <row r="13" spans="1:12" s="50" customFormat="1" ht="21" customHeight="1" x14ac:dyDescent="0.25">
      <c r="A13" s="22">
        <v>8</v>
      </c>
      <c r="B13" s="47" t="s">
        <v>15</v>
      </c>
      <c r="C13" s="10" t="s">
        <v>352</v>
      </c>
      <c r="D13" s="11" t="s">
        <v>353</v>
      </c>
      <c r="E13" s="14" t="s">
        <v>354</v>
      </c>
      <c r="F13" s="37" t="s">
        <v>198</v>
      </c>
      <c r="G13" s="38">
        <v>7</v>
      </c>
      <c r="H13" s="38">
        <v>7.5</v>
      </c>
      <c r="I13" s="38">
        <v>8</v>
      </c>
      <c r="J13" s="39">
        <f t="shared" si="0"/>
        <v>7.5</v>
      </c>
      <c r="K13" s="40" t="str">
        <f t="shared" si="1"/>
        <v>ĐẠT</v>
      </c>
      <c r="L13" s="40" t="str">
        <f t="shared" si="2"/>
        <v>KHÁ</v>
      </c>
    </row>
    <row r="14" spans="1:12" s="50" customFormat="1" ht="21" customHeight="1" x14ac:dyDescent="0.25">
      <c r="A14" s="22">
        <v>9</v>
      </c>
      <c r="B14" s="47" t="s">
        <v>16</v>
      </c>
      <c r="C14" s="6" t="s">
        <v>355</v>
      </c>
      <c r="D14" s="7" t="s">
        <v>356</v>
      </c>
      <c r="E14" s="14" t="s">
        <v>357</v>
      </c>
      <c r="F14" s="37" t="s">
        <v>198</v>
      </c>
      <c r="G14" s="38">
        <v>7</v>
      </c>
      <c r="H14" s="38">
        <v>7</v>
      </c>
      <c r="I14" s="38">
        <v>7</v>
      </c>
      <c r="J14" s="39">
        <f t="shared" si="0"/>
        <v>7</v>
      </c>
      <c r="K14" s="40" t="str">
        <f t="shared" si="1"/>
        <v>ĐẠT</v>
      </c>
      <c r="L14" s="40" t="str">
        <f t="shared" si="2"/>
        <v>KHÁ</v>
      </c>
    </row>
    <row r="15" spans="1:12" s="50" customFormat="1" ht="21" customHeight="1" x14ac:dyDescent="0.25">
      <c r="A15" s="22">
        <v>10</v>
      </c>
      <c r="B15" s="47" t="s">
        <v>17</v>
      </c>
      <c r="C15" s="34" t="s">
        <v>358</v>
      </c>
      <c r="D15" s="35" t="s">
        <v>359</v>
      </c>
      <c r="E15" s="43" t="s">
        <v>360</v>
      </c>
      <c r="F15" s="37" t="s">
        <v>198</v>
      </c>
      <c r="G15" s="38">
        <v>8</v>
      </c>
      <c r="H15" s="38">
        <v>7</v>
      </c>
      <c r="I15" s="38">
        <v>7</v>
      </c>
      <c r="J15" s="39">
        <f t="shared" si="0"/>
        <v>7.333333333333333</v>
      </c>
      <c r="K15" s="40" t="str">
        <f t="shared" si="1"/>
        <v>ĐẠT</v>
      </c>
      <c r="L15" s="40" t="str">
        <f t="shared" si="2"/>
        <v>KHÁ</v>
      </c>
    </row>
    <row r="16" spans="1:12" s="50" customFormat="1" ht="21" customHeight="1" x14ac:dyDescent="0.25">
      <c r="A16" s="22">
        <v>11</v>
      </c>
      <c r="B16" s="47" t="s">
        <v>18</v>
      </c>
      <c r="C16" s="34" t="s">
        <v>195</v>
      </c>
      <c r="D16" s="35" t="s">
        <v>361</v>
      </c>
      <c r="E16" s="43" t="s">
        <v>362</v>
      </c>
      <c r="F16" s="37" t="s">
        <v>785</v>
      </c>
      <c r="G16" s="38">
        <v>5</v>
      </c>
      <c r="H16" s="38">
        <v>7</v>
      </c>
      <c r="I16" s="38">
        <v>6</v>
      </c>
      <c r="J16" s="39">
        <f t="shared" si="0"/>
        <v>6</v>
      </c>
      <c r="K16" s="40" t="str">
        <f t="shared" si="1"/>
        <v>ĐẠT</v>
      </c>
      <c r="L16" s="40" t="str">
        <f t="shared" si="2"/>
        <v>TRUNG BÌNH</v>
      </c>
    </row>
    <row r="17" spans="1:12" s="50" customFormat="1" ht="21" customHeight="1" x14ac:dyDescent="0.25">
      <c r="A17" s="22">
        <v>12</v>
      </c>
      <c r="B17" s="47" t="s">
        <v>19</v>
      </c>
      <c r="C17" s="6" t="s">
        <v>363</v>
      </c>
      <c r="D17" s="7" t="s">
        <v>193</v>
      </c>
      <c r="E17" s="14" t="s">
        <v>364</v>
      </c>
      <c r="F17" s="42" t="s">
        <v>365</v>
      </c>
      <c r="G17" s="38">
        <v>8</v>
      </c>
      <c r="H17" s="38">
        <v>7</v>
      </c>
      <c r="I17" s="38">
        <v>7</v>
      </c>
      <c r="J17" s="39">
        <f t="shared" si="0"/>
        <v>7.333333333333333</v>
      </c>
      <c r="K17" s="40" t="str">
        <f t="shared" si="1"/>
        <v>ĐẠT</v>
      </c>
      <c r="L17" s="40" t="str">
        <f t="shared" si="2"/>
        <v>KHÁ</v>
      </c>
    </row>
    <row r="18" spans="1:12" s="50" customFormat="1" ht="21" customHeight="1" x14ac:dyDescent="0.25">
      <c r="A18" s="22">
        <v>13</v>
      </c>
      <c r="B18" s="47" t="s">
        <v>20</v>
      </c>
      <c r="C18" s="34" t="s">
        <v>366</v>
      </c>
      <c r="D18" s="35" t="s">
        <v>193</v>
      </c>
      <c r="E18" s="36" t="s">
        <v>367</v>
      </c>
      <c r="F18" s="37" t="s">
        <v>198</v>
      </c>
      <c r="G18" s="38">
        <v>5</v>
      </c>
      <c r="H18" s="38">
        <v>6.5</v>
      </c>
      <c r="I18" s="38">
        <v>6</v>
      </c>
      <c r="J18" s="39">
        <f t="shared" si="0"/>
        <v>5.833333333333333</v>
      </c>
      <c r="K18" s="40" t="str">
        <f t="shared" si="1"/>
        <v>ĐẠT</v>
      </c>
      <c r="L18" s="40" t="str">
        <f t="shared" si="2"/>
        <v>TRUNG BÌNH</v>
      </c>
    </row>
    <row r="19" spans="1:12" s="50" customFormat="1" ht="21" customHeight="1" x14ac:dyDescent="0.25">
      <c r="A19" s="22">
        <v>14</v>
      </c>
      <c r="B19" s="47" t="s">
        <v>21</v>
      </c>
      <c r="C19" s="10" t="s">
        <v>368</v>
      </c>
      <c r="D19" s="11" t="s">
        <v>369</v>
      </c>
      <c r="E19" s="14" t="s">
        <v>370</v>
      </c>
      <c r="F19" s="41" t="s">
        <v>201</v>
      </c>
      <c r="G19" s="38">
        <v>6</v>
      </c>
      <c r="H19" s="38">
        <v>6.5</v>
      </c>
      <c r="I19" s="38">
        <v>5</v>
      </c>
      <c r="J19" s="39">
        <f t="shared" si="0"/>
        <v>5.833333333333333</v>
      </c>
      <c r="K19" s="40" t="str">
        <f t="shared" si="1"/>
        <v>ĐẠT</v>
      </c>
      <c r="L19" s="40" t="str">
        <f t="shared" si="2"/>
        <v>TRUNG BÌNH</v>
      </c>
    </row>
    <row r="20" spans="1:12" s="50" customFormat="1" ht="21" customHeight="1" x14ac:dyDescent="0.25">
      <c r="A20" s="22">
        <v>15</v>
      </c>
      <c r="B20" s="47" t="s">
        <v>22</v>
      </c>
      <c r="C20" s="8" t="s">
        <v>371</v>
      </c>
      <c r="D20" s="9" t="s">
        <v>369</v>
      </c>
      <c r="E20" s="17" t="s">
        <v>779</v>
      </c>
      <c r="F20" s="37" t="s">
        <v>785</v>
      </c>
      <c r="G20" s="38">
        <v>5</v>
      </c>
      <c r="H20" s="38">
        <v>6.5</v>
      </c>
      <c r="I20" s="38">
        <v>6</v>
      </c>
      <c r="J20" s="39">
        <f t="shared" si="0"/>
        <v>5.833333333333333</v>
      </c>
      <c r="K20" s="40" t="str">
        <f t="shared" si="1"/>
        <v>ĐẠT</v>
      </c>
      <c r="L20" s="40" t="str">
        <f t="shared" si="2"/>
        <v>TRUNG BÌNH</v>
      </c>
    </row>
    <row r="21" spans="1:12" s="50" customFormat="1" ht="21" customHeight="1" x14ac:dyDescent="0.25">
      <c r="A21" s="22">
        <v>16</v>
      </c>
      <c r="B21" s="47" t="s">
        <v>23</v>
      </c>
      <c r="C21" s="10" t="s">
        <v>372</v>
      </c>
      <c r="D21" s="11" t="s">
        <v>369</v>
      </c>
      <c r="E21" s="14" t="s">
        <v>373</v>
      </c>
      <c r="F21" s="41" t="s">
        <v>217</v>
      </c>
      <c r="G21" s="38">
        <v>6</v>
      </c>
      <c r="H21" s="38">
        <v>8</v>
      </c>
      <c r="I21" s="38">
        <v>6</v>
      </c>
      <c r="J21" s="39">
        <f t="shared" si="0"/>
        <v>6.666666666666667</v>
      </c>
      <c r="K21" s="40" t="str">
        <f t="shared" si="1"/>
        <v>ĐẠT</v>
      </c>
      <c r="L21" s="40" t="str">
        <f t="shared" si="2"/>
        <v>TRUNG BÌNH</v>
      </c>
    </row>
    <row r="22" spans="1:12" s="50" customFormat="1" ht="21" customHeight="1" x14ac:dyDescent="0.25">
      <c r="A22" s="22">
        <v>17</v>
      </c>
      <c r="B22" s="47" t="s">
        <v>24</v>
      </c>
      <c r="C22" s="6" t="s">
        <v>374</v>
      </c>
      <c r="D22" s="7" t="s">
        <v>375</v>
      </c>
      <c r="E22" s="14" t="s">
        <v>376</v>
      </c>
      <c r="F22" s="42" t="s">
        <v>377</v>
      </c>
      <c r="G22" s="38">
        <v>5</v>
      </c>
      <c r="H22" s="38">
        <v>9</v>
      </c>
      <c r="I22" s="38">
        <v>6</v>
      </c>
      <c r="J22" s="39">
        <f t="shared" si="0"/>
        <v>6.666666666666667</v>
      </c>
      <c r="K22" s="40" t="str">
        <f t="shared" si="1"/>
        <v>ĐẠT</v>
      </c>
      <c r="L22" s="40" t="str">
        <f t="shared" si="2"/>
        <v>TRUNG BÌNH</v>
      </c>
    </row>
    <row r="23" spans="1:12" s="50" customFormat="1" ht="21" customHeight="1" x14ac:dyDescent="0.25">
      <c r="A23" s="22">
        <v>18</v>
      </c>
      <c r="B23" s="47" t="s">
        <v>25</v>
      </c>
      <c r="C23" s="10" t="s">
        <v>378</v>
      </c>
      <c r="D23" s="11" t="s">
        <v>375</v>
      </c>
      <c r="E23" s="14" t="s">
        <v>379</v>
      </c>
      <c r="F23" s="37" t="s">
        <v>672</v>
      </c>
      <c r="G23" s="38">
        <v>7</v>
      </c>
      <c r="H23" s="38">
        <v>9</v>
      </c>
      <c r="I23" s="38">
        <v>6</v>
      </c>
      <c r="J23" s="39">
        <f t="shared" si="0"/>
        <v>7.333333333333333</v>
      </c>
      <c r="K23" s="40" t="str">
        <f t="shared" si="1"/>
        <v>ĐẠT</v>
      </c>
      <c r="L23" s="40" t="str">
        <f t="shared" si="2"/>
        <v>KHÁ</v>
      </c>
    </row>
    <row r="24" spans="1:12" s="50" customFormat="1" ht="21" customHeight="1" x14ac:dyDescent="0.25">
      <c r="A24" s="22">
        <v>19</v>
      </c>
      <c r="B24" s="47" t="s">
        <v>26</v>
      </c>
      <c r="C24" s="10" t="s">
        <v>194</v>
      </c>
      <c r="D24" s="11" t="s">
        <v>380</v>
      </c>
      <c r="E24" s="14" t="s">
        <v>381</v>
      </c>
      <c r="F24" s="41" t="s">
        <v>240</v>
      </c>
      <c r="G24" s="38">
        <v>4.5</v>
      </c>
      <c r="H24" s="38">
        <v>9</v>
      </c>
      <c r="I24" s="38">
        <v>7</v>
      </c>
      <c r="J24" s="39">
        <f t="shared" si="0"/>
        <v>6.833333333333333</v>
      </c>
      <c r="K24" s="40" t="str">
        <f t="shared" si="1"/>
        <v>ĐẠT</v>
      </c>
      <c r="L24" s="40" t="str">
        <f t="shared" si="2"/>
        <v>TRUNG BÌNH</v>
      </c>
    </row>
    <row r="25" spans="1:12" s="50" customFormat="1" ht="21" customHeight="1" x14ac:dyDescent="0.25">
      <c r="A25" s="22">
        <v>20</v>
      </c>
      <c r="B25" s="47" t="s">
        <v>27</v>
      </c>
      <c r="C25" s="8" t="s">
        <v>203</v>
      </c>
      <c r="D25" s="9" t="s">
        <v>382</v>
      </c>
      <c r="E25" s="17" t="s">
        <v>383</v>
      </c>
      <c r="F25" s="37" t="s">
        <v>198</v>
      </c>
      <c r="G25" s="38">
        <v>6</v>
      </c>
      <c r="H25" s="38">
        <v>8</v>
      </c>
      <c r="I25" s="38">
        <v>6</v>
      </c>
      <c r="J25" s="39">
        <f t="shared" si="0"/>
        <v>6.666666666666667</v>
      </c>
      <c r="K25" s="40" t="str">
        <f t="shared" si="1"/>
        <v>ĐẠT</v>
      </c>
      <c r="L25" s="40" t="str">
        <f t="shared" si="2"/>
        <v>TRUNG BÌNH</v>
      </c>
    </row>
    <row r="26" spans="1:12" s="50" customFormat="1" ht="21" customHeight="1" x14ac:dyDescent="0.25">
      <c r="A26" s="22">
        <v>21</v>
      </c>
      <c r="B26" s="47" t="s">
        <v>28</v>
      </c>
      <c r="C26" s="6" t="s">
        <v>384</v>
      </c>
      <c r="D26" s="7" t="s">
        <v>205</v>
      </c>
      <c r="E26" s="14" t="s">
        <v>385</v>
      </c>
      <c r="F26" s="42" t="s">
        <v>213</v>
      </c>
      <c r="G26" s="38">
        <v>5</v>
      </c>
      <c r="H26" s="38">
        <v>8</v>
      </c>
      <c r="I26" s="38">
        <v>6</v>
      </c>
      <c r="J26" s="39">
        <f t="shared" si="0"/>
        <v>6.333333333333333</v>
      </c>
      <c r="K26" s="40" t="str">
        <f t="shared" si="1"/>
        <v>ĐẠT</v>
      </c>
      <c r="L26" s="40" t="str">
        <f t="shared" si="2"/>
        <v>TRUNG BÌNH</v>
      </c>
    </row>
    <row r="27" spans="1:12" s="50" customFormat="1" ht="21" customHeight="1" x14ac:dyDescent="0.25">
      <c r="A27" s="22">
        <v>22</v>
      </c>
      <c r="B27" s="47" t="s">
        <v>29</v>
      </c>
      <c r="C27" s="34" t="s">
        <v>386</v>
      </c>
      <c r="D27" s="35" t="s">
        <v>205</v>
      </c>
      <c r="E27" s="36" t="s">
        <v>387</v>
      </c>
      <c r="F27" s="37" t="s">
        <v>198</v>
      </c>
      <c r="G27" s="38">
        <v>8</v>
      </c>
      <c r="H27" s="38">
        <v>8</v>
      </c>
      <c r="I27" s="38">
        <v>7</v>
      </c>
      <c r="J27" s="39">
        <f t="shared" si="0"/>
        <v>7.666666666666667</v>
      </c>
      <c r="K27" s="40" t="str">
        <f t="shared" si="1"/>
        <v>ĐẠT</v>
      </c>
      <c r="L27" s="40" t="str">
        <f t="shared" si="2"/>
        <v>KHÁ</v>
      </c>
    </row>
    <row r="28" spans="1:12" s="50" customFormat="1" ht="21" customHeight="1" x14ac:dyDescent="0.25">
      <c r="A28" s="22">
        <v>23</v>
      </c>
      <c r="B28" s="47" t="s">
        <v>30</v>
      </c>
      <c r="C28" s="6" t="s">
        <v>209</v>
      </c>
      <c r="D28" s="7" t="s">
        <v>206</v>
      </c>
      <c r="E28" s="14" t="s">
        <v>389</v>
      </c>
      <c r="F28" s="37" t="s">
        <v>198</v>
      </c>
      <c r="G28" s="38">
        <v>5</v>
      </c>
      <c r="H28" s="38">
        <v>8</v>
      </c>
      <c r="I28" s="38">
        <v>6</v>
      </c>
      <c r="J28" s="39">
        <f t="shared" si="0"/>
        <v>6.333333333333333</v>
      </c>
      <c r="K28" s="40" t="str">
        <f t="shared" si="1"/>
        <v>ĐẠT</v>
      </c>
      <c r="L28" s="40" t="str">
        <f t="shared" si="2"/>
        <v>TRUNG BÌNH</v>
      </c>
    </row>
    <row r="29" spans="1:12" s="50" customFormat="1" ht="21" customHeight="1" x14ac:dyDescent="0.25">
      <c r="A29" s="22">
        <v>24</v>
      </c>
      <c r="B29" s="47" t="s">
        <v>31</v>
      </c>
      <c r="C29" s="10" t="s">
        <v>196</v>
      </c>
      <c r="D29" s="11" t="s">
        <v>206</v>
      </c>
      <c r="E29" s="14" t="s">
        <v>390</v>
      </c>
      <c r="F29" s="41" t="s">
        <v>240</v>
      </c>
      <c r="G29" s="38">
        <v>6</v>
      </c>
      <c r="H29" s="38">
        <v>8</v>
      </c>
      <c r="I29" s="38">
        <v>5</v>
      </c>
      <c r="J29" s="39">
        <f t="shared" si="0"/>
        <v>6.333333333333333</v>
      </c>
      <c r="K29" s="40" t="str">
        <f t="shared" si="1"/>
        <v>ĐẠT</v>
      </c>
      <c r="L29" s="40" t="str">
        <f t="shared" si="2"/>
        <v>TRUNG BÌNH</v>
      </c>
    </row>
    <row r="30" spans="1:12" s="50" customFormat="1" ht="21" customHeight="1" x14ac:dyDescent="0.25">
      <c r="A30" s="22">
        <v>25</v>
      </c>
      <c r="B30" s="47" t="s">
        <v>7</v>
      </c>
      <c r="C30" s="44" t="s">
        <v>391</v>
      </c>
      <c r="D30" s="45" t="s">
        <v>206</v>
      </c>
      <c r="E30" s="17" t="s">
        <v>392</v>
      </c>
      <c r="F30" s="37" t="s">
        <v>198</v>
      </c>
      <c r="G30" s="38">
        <v>5</v>
      </c>
      <c r="H30" s="38">
        <v>8</v>
      </c>
      <c r="I30" s="38">
        <v>6</v>
      </c>
      <c r="J30" s="39">
        <f t="shared" si="0"/>
        <v>6.333333333333333</v>
      </c>
      <c r="K30" s="40" t="str">
        <f t="shared" si="1"/>
        <v>ĐẠT</v>
      </c>
      <c r="L30" s="40" t="str">
        <f t="shared" si="2"/>
        <v>TRUNG BÌNH</v>
      </c>
    </row>
    <row r="31" spans="1:12" s="50" customFormat="1" ht="21" customHeight="1" x14ac:dyDescent="0.25">
      <c r="A31" s="22">
        <v>26</v>
      </c>
      <c r="B31" s="47" t="s">
        <v>32</v>
      </c>
      <c r="C31" s="10" t="s">
        <v>393</v>
      </c>
      <c r="D31" s="11" t="s">
        <v>394</v>
      </c>
      <c r="E31" s="14" t="s">
        <v>395</v>
      </c>
      <c r="F31" s="37" t="s">
        <v>198</v>
      </c>
      <c r="G31" s="38">
        <v>6</v>
      </c>
      <c r="H31" s="38">
        <v>7</v>
      </c>
      <c r="I31" s="38">
        <v>6</v>
      </c>
      <c r="J31" s="39">
        <f t="shared" si="0"/>
        <v>6.333333333333333</v>
      </c>
      <c r="K31" s="40" t="str">
        <f t="shared" si="1"/>
        <v>ĐẠT</v>
      </c>
      <c r="L31" s="40" t="str">
        <f t="shared" si="2"/>
        <v>TRUNG BÌNH</v>
      </c>
    </row>
    <row r="32" spans="1:12" s="50" customFormat="1" ht="21" customHeight="1" x14ac:dyDescent="0.25">
      <c r="A32" s="22">
        <v>27</v>
      </c>
      <c r="B32" s="47" t="s">
        <v>33</v>
      </c>
      <c r="C32" s="10" t="s">
        <v>396</v>
      </c>
      <c r="D32" s="11" t="s">
        <v>394</v>
      </c>
      <c r="E32" s="46" t="s">
        <v>397</v>
      </c>
      <c r="F32" s="37" t="s">
        <v>198</v>
      </c>
      <c r="G32" s="38">
        <v>5</v>
      </c>
      <c r="H32" s="38">
        <v>8</v>
      </c>
      <c r="I32" s="38">
        <v>7</v>
      </c>
      <c r="J32" s="39">
        <f t="shared" si="0"/>
        <v>6.666666666666667</v>
      </c>
      <c r="K32" s="40" t="str">
        <f t="shared" si="1"/>
        <v>ĐẠT</v>
      </c>
      <c r="L32" s="40" t="str">
        <f t="shared" si="2"/>
        <v>TRUNG BÌNH</v>
      </c>
    </row>
    <row r="33" spans="1:12" s="50" customFormat="1" ht="21" customHeight="1" x14ac:dyDescent="0.25">
      <c r="A33" s="22">
        <v>28</v>
      </c>
      <c r="B33" s="47" t="s">
        <v>34</v>
      </c>
      <c r="C33" s="10" t="s">
        <v>226</v>
      </c>
      <c r="D33" s="11" t="s">
        <v>398</v>
      </c>
      <c r="E33" s="14" t="s">
        <v>399</v>
      </c>
      <c r="F33" s="41" t="s">
        <v>208</v>
      </c>
      <c r="G33" s="38">
        <v>7</v>
      </c>
      <c r="H33" s="38">
        <v>8</v>
      </c>
      <c r="I33" s="38">
        <v>7</v>
      </c>
      <c r="J33" s="39">
        <f t="shared" si="0"/>
        <v>7.333333333333333</v>
      </c>
      <c r="K33" s="40" t="str">
        <f t="shared" si="1"/>
        <v>ĐẠT</v>
      </c>
      <c r="L33" s="40" t="str">
        <f t="shared" si="2"/>
        <v>KHÁ</v>
      </c>
    </row>
    <row r="34" spans="1:12" s="50" customFormat="1" ht="21" customHeight="1" x14ac:dyDescent="0.25">
      <c r="A34" s="22">
        <v>29</v>
      </c>
      <c r="B34" s="47" t="s">
        <v>35</v>
      </c>
      <c r="C34" s="6" t="s">
        <v>400</v>
      </c>
      <c r="D34" s="7" t="s">
        <v>398</v>
      </c>
      <c r="E34" s="14" t="s">
        <v>401</v>
      </c>
      <c r="F34" s="37" t="s">
        <v>198</v>
      </c>
      <c r="G34" s="38">
        <v>5</v>
      </c>
      <c r="H34" s="38">
        <v>8</v>
      </c>
      <c r="I34" s="38">
        <v>7</v>
      </c>
      <c r="J34" s="39">
        <f t="shared" si="0"/>
        <v>6.666666666666667</v>
      </c>
      <c r="K34" s="40" t="str">
        <f t="shared" si="1"/>
        <v>ĐẠT</v>
      </c>
      <c r="L34" s="40" t="str">
        <f t="shared" si="2"/>
        <v>TRUNG BÌNH</v>
      </c>
    </row>
    <row r="35" spans="1:12" s="50" customFormat="1" ht="21" customHeight="1" x14ac:dyDescent="0.25">
      <c r="A35" s="22">
        <v>30</v>
      </c>
      <c r="B35" s="47" t="s">
        <v>36</v>
      </c>
      <c r="C35" s="8" t="s">
        <v>402</v>
      </c>
      <c r="D35" s="9" t="s">
        <v>403</v>
      </c>
      <c r="E35" s="17" t="s">
        <v>404</v>
      </c>
      <c r="F35" s="37" t="s">
        <v>198</v>
      </c>
      <c r="G35" s="38">
        <v>6</v>
      </c>
      <c r="H35" s="38">
        <v>8</v>
      </c>
      <c r="I35" s="38">
        <v>6</v>
      </c>
      <c r="J35" s="39">
        <f t="shared" si="0"/>
        <v>6.666666666666667</v>
      </c>
      <c r="K35" s="40" t="str">
        <f t="shared" si="1"/>
        <v>ĐẠT</v>
      </c>
      <c r="L35" s="40" t="str">
        <f t="shared" si="2"/>
        <v>TRUNG BÌNH</v>
      </c>
    </row>
    <row r="36" spans="1:12" s="50" customFormat="1" ht="21" customHeight="1" x14ac:dyDescent="0.25">
      <c r="A36" s="22">
        <v>31</v>
      </c>
      <c r="B36" s="47" t="s">
        <v>37</v>
      </c>
      <c r="C36" s="10" t="s">
        <v>405</v>
      </c>
      <c r="D36" s="11" t="s">
        <v>406</v>
      </c>
      <c r="E36" s="14" t="s">
        <v>407</v>
      </c>
      <c r="F36" s="41" t="s">
        <v>223</v>
      </c>
      <c r="G36" s="38">
        <v>5</v>
      </c>
      <c r="H36" s="38">
        <v>8</v>
      </c>
      <c r="I36" s="38">
        <v>7</v>
      </c>
      <c r="J36" s="39">
        <f t="shared" si="0"/>
        <v>6.666666666666667</v>
      </c>
      <c r="K36" s="40" t="str">
        <f t="shared" si="1"/>
        <v>ĐẠT</v>
      </c>
      <c r="L36" s="40" t="str">
        <f t="shared" si="2"/>
        <v>TRUNG BÌNH</v>
      </c>
    </row>
    <row r="37" spans="1:12" s="50" customFormat="1" ht="21" customHeight="1" x14ac:dyDescent="0.25">
      <c r="A37" s="22">
        <v>32</v>
      </c>
      <c r="B37" s="47" t="s">
        <v>38</v>
      </c>
      <c r="C37" s="8" t="s">
        <v>210</v>
      </c>
      <c r="D37" s="9" t="s">
        <v>211</v>
      </c>
      <c r="E37" s="17" t="s">
        <v>212</v>
      </c>
      <c r="F37" s="37" t="s">
        <v>213</v>
      </c>
      <c r="G37" s="38">
        <v>5</v>
      </c>
      <c r="H37" s="38">
        <v>8</v>
      </c>
      <c r="I37" s="38">
        <v>6</v>
      </c>
      <c r="J37" s="39">
        <f t="shared" si="0"/>
        <v>6.333333333333333</v>
      </c>
      <c r="K37" s="40" t="str">
        <f t="shared" si="1"/>
        <v>ĐẠT</v>
      </c>
      <c r="L37" s="40" t="str">
        <f t="shared" si="2"/>
        <v>TRUNG BÌNH</v>
      </c>
    </row>
    <row r="38" spans="1:12" s="50" customFormat="1" ht="21" customHeight="1" x14ac:dyDescent="0.25">
      <c r="A38" s="22">
        <v>33</v>
      </c>
      <c r="B38" s="47" t="s">
        <v>39</v>
      </c>
      <c r="C38" s="10" t="s">
        <v>408</v>
      </c>
      <c r="D38" s="11" t="s">
        <v>211</v>
      </c>
      <c r="E38" s="14" t="s">
        <v>409</v>
      </c>
      <c r="F38" s="41" t="s">
        <v>240</v>
      </c>
      <c r="G38" s="38">
        <v>4.5</v>
      </c>
      <c r="H38" s="38">
        <v>8</v>
      </c>
      <c r="I38" s="38">
        <v>7</v>
      </c>
      <c r="J38" s="39">
        <f t="shared" si="0"/>
        <v>6.5</v>
      </c>
      <c r="K38" s="40" t="str">
        <f t="shared" si="1"/>
        <v>ĐẠT</v>
      </c>
      <c r="L38" s="40" t="str">
        <f t="shared" si="2"/>
        <v>TRUNG BÌNH</v>
      </c>
    </row>
    <row r="39" spans="1:12" s="50" customFormat="1" ht="21" customHeight="1" x14ac:dyDescent="0.25">
      <c r="A39" s="22">
        <v>34</v>
      </c>
      <c r="B39" s="47" t="s">
        <v>40</v>
      </c>
      <c r="C39" s="6" t="s">
        <v>410</v>
      </c>
      <c r="D39" s="7" t="s">
        <v>411</v>
      </c>
      <c r="E39" s="14" t="s">
        <v>412</v>
      </c>
      <c r="F39" s="37" t="s">
        <v>198</v>
      </c>
      <c r="G39" s="38">
        <v>9.5</v>
      </c>
      <c r="H39" s="38">
        <v>9</v>
      </c>
      <c r="I39" s="38">
        <v>8</v>
      </c>
      <c r="J39" s="39">
        <f t="shared" si="0"/>
        <v>8.8333333333333339</v>
      </c>
      <c r="K39" s="40" t="str">
        <f t="shared" si="1"/>
        <v>ĐẠT</v>
      </c>
      <c r="L39" s="40" t="str">
        <f t="shared" si="2"/>
        <v>GIỎI</v>
      </c>
    </row>
    <row r="40" spans="1:12" s="16" customFormat="1" ht="21" customHeight="1" x14ac:dyDescent="0.25">
      <c r="A40" s="22">
        <v>35</v>
      </c>
      <c r="B40" s="47" t="s">
        <v>41</v>
      </c>
      <c r="C40" s="6" t="s">
        <v>413</v>
      </c>
      <c r="D40" s="7" t="s">
        <v>411</v>
      </c>
      <c r="E40" s="14" t="s">
        <v>414</v>
      </c>
      <c r="F40" s="15" t="s">
        <v>198</v>
      </c>
      <c r="G40" s="38">
        <v>9</v>
      </c>
      <c r="H40" s="38">
        <v>9</v>
      </c>
      <c r="I40" s="38">
        <v>8</v>
      </c>
      <c r="J40" s="39">
        <f>IF(OR(G40="",H40="",I40=""),"",AVERAGE(G40:I40))</f>
        <v>8.6666666666666661</v>
      </c>
      <c r="K40" s="40" t="str">
        <f>IF(J40="","",IF(AND(MIN(G40:I40)&gt;=2,J40&gt;=5),"ĐẠT","HỎNG"))</f>
        <v>ĐẠT</v>
      </c>
      <c r="L40" s="40" t="str">
        <f>IF(J40="","",IF(AND(MIN(G40:I40)&gt;=7,J40&gt;=8),"GIỎI",IF(AND(MIN(G40:I40)&gt;=6,J40&gt;=7),"KHÁ",IF(AND(MIN(G40:I40)&gt;=3,J40&gt;=5),"TRUNG BÌNH",""))))</f>
        <v>GIỎI</v>
      </c>
    </row>
    <row r="41" spans="1:12" s="16" customFormat="1" ht="21" customHeight="1" x14ac:dyDescent="0.25">
      <c r="A41" s="22">
        <v>36</v>
      </c>
      <c r="B41" s="47" t="s">
        <v>42</v>
      </c>
      <c r="C41" s="8" t="s">
        <v>747</v>
      </c>
      <c r="D41" s="9" t="s">
        <v>216</v>
      </c>
      <c r="E41" s="14" t="s">
        <v>415</v>
      </c>
      <c r="F41" s="15" t="s">
        <v>213</v>
      </c>
      <c r="G41" s="38">
        <v>6.5</v>
      </c>
      <c r="H41" s="38">
        <v>9</v>
      </c>
      <c r="I41" s="38">
        <v>6</v>
      </c>
      <c r="J41" s="39">
        <f t="shared" ref="J41:J70" si="3">IF(OR(G41="",H41="",I41=""),"",AVERAGE(G41:I41))</f>
        <v>7.166666666666667</v>
      </c>
      <c r="K41" s="40" t="str">
        <f t="shared" ref="K41:K70" si="4">IF(J41="","",IF(AND(MIN(G41:I41)&gt;=2,J41&gt;=5),"ĐẠT","HỎNG"))</f>
        <v>ĐẠT</v>
      </c>
      <c r="L41" s="40" t="str">
        <f t="shared" ref="L41:L70" si="5">IF(J41="","",IF(AND(MIN(G41:I41)&gt;=7,J41&gt;=8),"GIỎI",IF(AND(MIN(G41:I41)&gt;=6,J41&gt;=7),"KHÁ",IF(AND(MIN(G41:I41)&gt;=3,J41&gt;=5),"TRUNG BÌNH",""))))</f>
        <v>KHÁ</v>
      </c>
    </row>
    <row r="42" spans="1:12" s="16" customFormat="1" ht="21" customHeight="1" x14ac:dyDescent="0.25">
      <c r="A42" s="22">
        <v>37</v>
      </c>
      <c r="B42" s="47" t="s">
        <v>43</v>
      </c>
      <c r="C42" s="10" t="s">
        <v>748</v>
      </c>
      <c r="D42" s="11" t="s">
        <v>216</v>
      </c>
      <c r="E42" s="14" t="s">
        <v>416</v>
      </c>
      <c r="F42" s="15" t="s">
        <v>198</v>
      </c>
      <c r="G42" s="38">
        <v>8</v>
      </c>
      <c r="H42" s="38">
        <v>9</v>
      </c>
      <c r="I42" s="38">
        <v>6</v>
      </c>
      <c r="J42" s="39">
        <f t="shared" si="3"/>
        <v>7.666666666666667</v>
      </c>
      <c r="K42" s="40" t="str">
        <f t="shared" si="4"/>
        <v>ĐẠT</v>
      </c>
      <c r="L42" s="40" t="str">
        <f t="shared" si="5"/>
        <v>KHÁ</v>
      </c>
    </row>
    <row r="43" spans="1:12" s="16" customFormat="1" ht="21" customHeight="1" x14ac:dyDescent="0.25">
      <c r="A43" s="22">
        <v>38</v>
      </c>
      <c r="B43" s="47" t="s">
        <v>44</v>
      </c>
      <c r="C43" s="10" t="s">
        <v>752</v>
      </c>
      <c r="D43" s="11" t="s">
        <v>417</v>
      </c>
      <c r="E43" s="14" t="s">
        <v>418</v>
      </c>
      <c r="F43" s="15" t="s">
        <v>198</v>
      </c>
      <c r="G43" s="38">
        <v>7</v>
      </c>
      <c r="H43" s="38">
        <v>9</v>
      </c>
      <c r="I43" s="38">
        <v>7</v>
      </c>
      <c r="J43" s="39">
        <f t="shared" si="3"/>
        <v>7.666666666666667</v>
      </c>
      <c r="K43" s="40" t="str">
        <f t="shared" si="4"/>
        <v>ĐẠT</v>
      </c>
      <c r="L43" s="40" t="str">
        <f t="shared" si="5"/>
        <v>KHÁ</v>
      </c>
    </row>
    <row r="44" spans="1:12" s="16" customFormat="1" ht="21" customHeight="1" x14ac:dyDescent="0.25">
      <c r="A44" s="22">
        <v>39</v>
      </c>
      <c r="B44" s="47" t="s">
        <v>45</v>
      </c>
      <c r="C44" s="10" t="s">
        <v>753</v>
      </c>
      <c r="D44" s="11" t="s">
        <v>417</v>
      </c>
      <c r="E44" s="17" t="s">
        <v>420</v>
      </c>
      <c r="F44" s="15" t="s">
        <v>198</v>
      </c>
      <c r="G44" s="38">
        <v>6.5</v>
      </c>
      <c r="H44" s="38">
        <v>9</v>
      </c>
      <c r="I44" s="38">
        <v>7</v>
      </c>
      <c r="J44" s="39">
        <f t="shared" si="3"/>
        <v>7.5</v>
      </c>
      <c r="K44" s="40" t="str">
        <f t="shared" si="4"/>
        <v>ĐẠT</v>
      </c>
      <c r="L44" s="40" t="str">
        <f t="shared" si="5"/>
        <v>KHÁ</v>
      </c>
    </row>
    <row r="45" spans="1:12" s="16" customFormat="1" ht="21" customHeight="1" x14ac:dyDescent="0.25">
      <c r="A45" s="22">
        <v>40</v>
      </c>
      <c r="B45" s="47" t="s">
        <v>46</v>
      </c>
      <c r="C45" s="12" t="s">
        <v>246</v>
      </c>
      <c r="D45" s="13" t="s">
        <v>417</v>
      </c>
      <c r="E45" s="14" t="s">
        <v>421</v>
      </c>
      <c r="F45" s="15" t="s">
        <v>198</v>
      </c>
      <c r="G45" s="38">
        <v>7</v>
      </c>
      <c r="H45" s="38">
        <v>9</v>
      </c>
      <c r="I45" s="38">
        <v>7</v>
      </c>
      <c r="J45" s="39">
        <f t="shared" si="3"/>
        <v>7.666666666666667</v>
      </c>
      <c r="K45" s="40" t="str">
        <f t="shared" si="4"/>
        <v>ĐẠT</v>
      </c>
      <c r="L45" s="40" t="str">
        <f t="shared" si="5"/>
        <v>KHÁ</v>
      </c>
    </row>
    <row r="46" spans="1:12" s="16" customFormat="1" ht="21" customHeight="1" x14ac:dyDescent="0.25">
      <c r="A46" s="22">
        <v>41</v>
      </c>
      <c r="B46" s="47" t="s">
        <v>47</v>
      </c>
      <c r="C46" s="6" t="s">
        <v>422</v>
      </c>
      <c r="D46" s="7" t="s">
        <v>417</v>
      </c>
      <c r="E46" s="14" t="s">
        <v>423</v>
      </c>
      <c r="F46" s="15" t="s">
        <v>198</v>
      </c>
      <c r="G46" s="38">
        <v>6</v>
      </c>
      <c r="H46" s="38">
        <v>9</v>
      </c>
      <c r="I46" s="38">
        <v>7</v>
      </c>
      <c r="J46" s="39">
        <f t="shared" si="3"/>
        <v>7.333333333333333</v>
      </c>
      <c r="K46" s="40" t="str">
        <f t="shared" si="4"/>
        <v>ĐẠT</v>
      </c>
      <c r="L46" s="40" t="str">
        <f t="shared" si="5"/>
        <v>KHÁ</v>
      </c>
    </row>
    <row r="47" spans="1:12" s="16" customFormat="1" ht="21" customHeight="1" x14ac:dyDescent="0.25">
      <c r="A47" s="22">
        <v>42</v>
      </c>
      <c r="B47" s="47" t="s">
        <v>48</v>
      </c>
      <c r="C47" s="12" t="s">
        <v>749</v>
      </c>
      <c r="D47" s="13" t="s">
        <v>750</v>
      </c>
      <c r="E47" s="18" t="s">
        <v>477</v>
      </c>
      <c r="F47" s="15" t="s">
        <v>198</v>
      </c>
      <c r="G47" s="38">
        <v>5</v>
      </c>
      <c r="H47" s="38">
        <v>9</v>
      </c>
      <c r="I47" s="38">
        <v>6</v>
      </c>
      <c r="J47" s="39">
        <f t="shared" si="3"/>
        <v>6.666666666666667</v>
      </c>
      <c r="K47" s="40" t="str">
        <f t="shared" si="4"/>
        <v>ĐẠT</v>
      </c>
      <c r="L47" s="40" t="str">
        <f t="shared" si="5"/>
        <v>TRUNG BÌNH</v>
      </c>
    </row>
    <row r="48" spans="1:12" s="16" customFormat="1" ht="21" customHeight="1" x14ac:dyDescent="0.25">
      <c r="A48" s="22">
        <v>43</v>
      </c>
      <c r="B48" s="47" t="s">
        <v>49</v>
      </c>
      <c r="C48" s="12" t="s">
        <v>424</v>
      </c>
      <c r="D48" s="13" t="s">
        <v>218</v>
      </c>
      <c r="E48" s="14" t="s">
        <v>425</v>
      </c>
      <c r="F48" s="15" t="s">
        <v>198</v>
      </c>
      <c r="G48" s="38">
        <v>6</v>
      </c>
      <c r="H48" s="38">
        <v>9</v>
      </c>
      <c r="I48" s="38">
        <v>6</v>
      </c>
      <c r="J48" s="39">
        <f t="shared" si="3"/>
        <v>7</v>
      </c>
      <c r="K48" s="40" t="str">
        <f t="shared" si="4"/>
        <v>ĐẠT</v>
      </c>
      <c r="L48" s="40" t="str">
        <f t="shared" si="5"/>
        <v>KHÁ</v>
      </c>
    </row>
    <row r="49" spans="1:12" s="16" customFormat="1" ht="21" customHeight="1" x14ac:dyDescent="0.25">
      <c r="A49" s="22">
        <v>44</v>
      </c>
      <c r="B49" s="47" t="s">
        <v>50</v>
      </c>
      <c r="C49" s="10" t="s">
        <v>278</v>
      </c>
      <c r="D49" s="11" t="s">
        <v>426</v>
      </c>
      <c r="E49" s="14" t="s">
        <v>427</v>
      </c>
      <c r="F49" s="15" t="s">
        <v>240</v>
      </c>
      <c r="G49" s="38">
        <v>5</v>
      </c>
      <c r="H49" s="38">
        <v>9</v>
      </c>
      <c r="I49" s="38">
        <v>7</v>
      </c>
      <c r="J49" s="39">
        <f t="shared" si="3"/>
        <v>7</v>
      </c>
      <c r="K49" s="40" t="str">
        <f t="shared" si="4"/>
        <v>ĐẠT</v>
      </c>
      <c r="L49" s="40" t="str">
        <f t="shared" si="5"/>
        <v>TRUNG BÌNH</v>
      </c>
    </row>
    <row r="50" spans="1:12" s="16" customFormat="1" ht="21" customHeight="1" x14ac:dyDescent="0.25">
      <c r="A50" s="22">
        <v>45</v>
      </c>
      <c r="B50" s="47" t="s">
        <v>51</v>
      </c>
      <c r="C50" s="10" t="s">
        <v>429</v>
      </c>
      <c r="D50" s="11" t="s">
        <v>428</v>
      </c>
      <c r="E50" s="14" t="s">
        <v>430</v>
      </c>
      <c r="F50" s="15" t="s">
        <v>198</v>
      </c>
      <c r="G50" s="38">
        <v>7</v>
      </c>
      <c r="H50" s="38">
        <v>7.5</v>
      </c>
      <c r="I50" s="38">
        <v>6</v>
      </c>
      <c r="J50" s="39">
        <f t="shared" si="3"/>
        <v>6.833333333333333</v>
      </c>
      <c r="K50" s="40" t="str">
        <f t="shared" si="4"/>
        <v>ĐẠT</v>
      </c>
      <c r="L50" s="40" t="str">
        <f t="shared" si="5"/>
        <v>TRUNG BÌNH</v>
      </c>
    </row>
    <row r="51" spans="1:12" s="16" customFormat="1" ht="21" customHeight="1" x14ac:dyDescent="0.25">
      <c r="A51" s="22">
        <v>46</v>
      </c>
      <c r="B51" s="47" t="s">
        <v>52</v>
      </c>
      <c r="C51" s="10" t="s">
        <v>221</v>
      </c>
      <c r="D51" s="11" t="s">
        <v>222</v>
      </c>
      <c r="E51" s="14" t="s">
        <v>432</v>
      </c>
      <c r="F51" s="15" t="s">
        <v>199</v>
      </c>
      <c r="G51" s="38">
        <v>5</v>
      </c>
      <c r="H51" s="38">
        <v>9</v>
      </c>
      <c r="I51" s="38">
        <v>6</v>
      </c>
      <c r="J51" s="39">
        <f t="shared" si="3"/>
        <v>6.666666666666667</v>
      </c>
      <c r="K51" s="40" t="str">
        <f t="shared" si="4"/>
        <v>ĐẠT</v>
      </c>
      <c r="L51" s="40" t="str">
        <f t="shared" si="5"/>
        <v>TRUNG BÌNH</v>
      </c>
    </row>
    <row r="52" spans="1:12" s="16" customFormat="1" ht="21" customHeight="1" x14ac:dyDescent="0.25">
      <c r="A52" s="22">
        <v>47</v>
      </c>
      <c r="B52" s="47" t="s">
        <v>53</v>
      </c>
      <c r="C52" s="10" t="s">
        <v>433</v>
      </c>
      <c r="D52" s="11" t="s">
        <v>222</v>
      </c>
      <c r="E52" s="14" t="s">
        <v>434</v>
      </c>
      <c r="F52" s="15" t="s">
        <v>198</v>
      </c>
      <c r="G52" s="38">
        <v>7</v>
      </c>
      <c r="H52" s="38">
        <v>9</v>
      </c>
      <c r="I52" s="38">
        <v>6</v>
      </c>
      <c r="J52" s="39">
        <f t="shared" si="3"/>
        <v>7.333333333333333</v>
      </c>
      <c r="K52" s="40" t="str">
        <f t="shared" si="4"/>
        <v>ĐẠT</v>
      </c>
      <c r="L52" s="40" t="str">
        <f t="shared" si="5"/>
        <v>KHÁ</v>
      </c>
    </row>
    <row r="53" spans="1:12" s="16" customFormat="1" ht="21" customHeight="1" x14ac:dyDescent="0.25">
      <c r="A53" s="22">
        <v>48</v>
      </c>
      <c r="B53" s="47" t="s">
        <v>54</v>
      </c>
      <c r="C53" s="10" t="s">
        <v>234</v>
      </c>
      <c r="D53" s="11" t="s">
        <v>222</v>
      </c>
      <c r="E53" s="14" t="s">
        <v>435</v>
      </c>
      <c r="F53" s="15" t="s">
        <v>198</v>
      </c>
      <c r="G53" s="38">
        <v>5</v>
      </c>
      <c r="H53" s="38">
        <v>9</v>
      </c>
      <c r="I53" s="38">
        <v>6</v>
      </c>
      <c r="J53" s="39">
        <f t="shared" si="3"/>
        <v>6.666666666666667</v>
      </c>
      <c r="K53" s="40" t="str">
        <f t="shared" si="4"/>
        <v>ĐẠT</v>
      </c>
      <c r="L53" s="40" t="str">
        <f t="shared" si="5"/>
        <v>TRUNG BÌNH</v>
      </c>
    </row>
    <row r="54" spans="1:12" s="16" customFormat="1" ht="21" customHeight="1" x14ac:dyDescent="0.25">
      <c r="A54" s="22">
        <v>49</v>
      </c>
      <c r="B54" s="47" t="s">
        <v>55</v>
      </c>
      <c r="C54" s="10" t="s">
        <v>754</v>
      </c>
      <c r="D54" s="11" t="s">
        <v>222</v>
      </c>
      <c r="E54" s="14" t="s">
        <v>755</v>
      </c>
      <c r="F54" s="15" t="s">
        <v>197</v>
      </c>
      <c r="G54" s="38">
        <v>5</v>
      </c>
      <c r="H54" s="38">
        <v>9</v>
      </c>
      <c r="I54" s="38">
        <v>6</v>
      </c>
      <c r="J54" s="39">
        <f t="shared" si="3"/>
        <v>6.666666666666667</v>
      </c>
      <c r="K54" s="40" t="str">
        <f t="shared" si="4"/>
        <v>ĐẠT</v>
      </c>
      <c r="L54" s="40" t="str">
        <f t="shared" si="5"/>
        <v>TRUNG BÌNH</v>
      </c>
    </row>
    <row r="55" spans="1:12" s="16" customFormat="1" ht="21" customHeight="1" x14ac:dyDescent="0.25">
      <c r="A55" s="22">
        <v>50</v>
      </c>
      <c r="B55" s="47" t="s">
        <v>56</v>
      </c>
      <c r="C55" s="10" t="s">
        <v>436</v>
      </c>
      <c r="D55" s="11" t="s">
        <v>437</v>
      </c>
      <c r="E55" s="14" t="s">
        <v>438</v>
      </c>
      <c r="F55" s="15" t="s">
        <v>199</v>
      </c>
      <c r="G55" s="38">
        <v>5</v>
      </c>
      <c r="H55" s="38">
        <v>8</v>
      </c>
      <c r="I55" s="38">
        <v>6</v>
      </c>
      <c r="J55" s="39">
        <f t="shared" si="3"/>
        <v>6.333333333333333</v>
      </c>
      <c r="K55" s="40" t="str">
        <f t="shared" si="4"/>
        <v>ĐẠT</v>
      </c>
      <c r="L55" s="40" t="str">
        <f t="shared" si="5"/>
        <v>TRUNG BÌNH</v>
      </c>
    </row>
    <row r="56" spans="1:12" s="16" customFormat="1" ht="21" customHeight="1" x14ac:dyDescent="0.25">
      <c r="A56" s="22">
        <v>51</v>
      </c>
      <c r="B56" s="47" t="s">
        <v>57</v>
      </c>
      <c r="C56" s="10" t="s">
        <v>439</v>
      </c>
      <c r="D56" s="11" t="s">
        <v>437</v>
      </c>
      <c r="E56" s="14" t="s">
        <v>440</v>
      </c>
      <c r="F56" s="15" t="s">
        <v>197</v>
      </c>
      <c r="G56" s="38">
        <v>6</v>
      </c>
      <c r="H56" s="38">
        <v>8</v>
      </c>
      <c r="I56" s="38">
        <v>7</v>
      </c>
      <c r="J56" s="39">
        <f t="shared" si="3"/>
        <v>7</v>
      </c>
      <c r="K56" s="40" t="str">
        <f t="shared" si="4"/>
        <v>ĐẠT</v>
      </c>
      <c r="L56" s="40" t="str">
        <f t="shared" si="5"/>
        <v>KHÁ</v>
      </c>
    </row>
    <row r="57" spans="1:12" s="16" customFormat="1" ht="21" customHeight="1" x14ac:dyDescent="0.25">
      <c r="A57" s="22">
        <v>52</v>
      </c>
      <c r="B57" s="47" t="s">
        <v>58</v>
      </c>
      <c r="C57" s="10" t="s">
        <v>441</v>
      </c>
      <c r="D57" s="11" t="s">
        <v>224</v>
      </c>
      <c r="E57" s="14" t="s">
        <v>442</v>
      </c>
      <c r="F57" s="15" t="s">
        <v>199</v>
      </c>
      <c r="G57" s="38">
        <v>5</v>
      </c>
      <c r="H57" s="38">
        <v>8</v>
      </c>
      <c r="I57" s="38">
        <v>7</v>
      </c>
      <c r="J57" s="39">
        <f t="shared" si="3"/>
        <v>6.666666666666667</v>
      </c>
      <c r="K57" s="40" t="str">
        <f t="shared" si="4"/>
        <v>ĐẠT</v>
      </c>
      <c r="L57" s="40" t="str">
        <f t="shared" si="5"/>
        <v>TRUNG BÌNH</v>
      </c>
    </row>
    <row r="58" spans="1:12" s="16" customFormat="1" ht="21" customHeight="1" x14ac:dyDescent="0.25">
      <c r="A58" s="22">
        <v>53</v>
      </c>
      <c r="B58" s="47" t="s">
        <v>59</v>
      </c>
      <c r="C58" s="10" t="s">
        <v>194</v>
      </c>
      <c r="D58" s="11" t="s">
        <v>224</v>
      </c>
      <c r="E58" s="14" t="s">
        <v>225</v>
      </c>
      <c r="F58" s="15" t="s">
        <v>213</v>
      </c>
      <c r="G58" s="38">
        <v>6</v>
      </c>
      <c r="H58" s="38">
        <v>8</v>
      </c>
      <c r="I58" s="38">
        <v>6</v>
      </c>
      <c r="J58" s="39">
        <f t="shared" si="3"/>
        <v>6.666666666666667</v>
      </c>
      <c r="K58" s="40" t="str">
        <f t="shared" si="4"/>
        <v>ĐẠT</v>
      </c>
      <c r="L58" s="40" t="str">
        <f t="shared" si="5"/>
        <v>TRUNG BÌNH</v>
      </c>
    </row>
    <row r="59" spans="1:12" s="16" customFormat="1" ht="21" customHeight="1" x14ac:dyDescent="0.25">
      <c r="A59" s="22">
        <v>54</v>
      </c>
      <c r="B59" s="47" t="s">
        <v>60</v>
      </c>
      <c r="C59" s="10" t="s">
        <v>443</v>
      </c>
      <c r="D59" s="11" t="s">
        <v>444</v>
      </c>
      <c r="E59" s="14" t="s">
        <v>445</v>
      </c>
      <c r="F59" s="15" t="s">
        <v>198</v>
      </c>
      <c r="G59" s="38">
        <v>5</v>
      </c>
      <c r="H59" s="38">
        <v>8</v>
      </c>
      <c r="I59" s="38">
        <v>7</v>
      </c>
      <c r="J59" s="39">
        <f t="shared" si="3"/>
        <v>6.666666666666667</v>
      </c>
      <c r="K59" s="40" t="str">
        <f t="shared" si="4"/>
        <v>ĐẠT</v>
      </c>
      <c r="L59" s="40" t="str">
        <f t="shared" si="5"/>
        <v>TRUNG BÌNH</v>
      </c>
    </row>
    <row r="60" spans="1:12" s="16" customFormat="1" ht="21" customHeight="1" x14ac:dyDescent="0.25">
      <c r="A60" s="22">
        <v>55</v>
      </c>
      <c r="B60" s="47" t="s">
        <v>61</v>
      </c>
      <c r="C60" s="10" t="s">
        <v>446</v>
      </c>
      <c r="D60" s="11" t="s">
        <v>444</v>
      </c>
      <c r="E60" s="14" t="s">
        <v>447</v>
      </c>
      <c r="F60" s="15" t="s">
        <v>198</v>
      </c>
      <c r="G60" s="38">
        <v>6</v>
      </c>
      <c r="H60" s="38">
        <v>7</v>
      </c>
      <c r="I60" s="38">
        <v>6</v>
      </c>
      <c r="J60" s="39">
        <f t="shared" si="3"/>
        <v>6.333333333333333</v>
      </c>
      <c r="K60" s="40" t="str">
        <f t="shared" si="4"/>
        <v>ĐẠT</v>
      </c>
      <c r="L60" s="40" t="str">
        <f t="shared" si="5"/>
        <v>TRUNG BÌNH</v>
      </c>
    </row>
    <row r="61" spans="1:12" s="16" customFormat="1" ht="21" customHeight="1" x14ac:dyDescent="0.25">
      <c r="A61" s="22">
        <v>56</v>
      </c>
      <c r="B61" s="47" t="s">
        <v>62</v>
      </c>
      <c r="C61" s="10" t="s">
        <v>448</v>
      </c>
      <c r="D61" s="11" t="s">
        <v>449</v>
      </c>
      <c r="E61" s="14" t="s">
        <v>450</v>
      </c>
      <c r="F61" s="15" t="s">
        <v>198</v>
      </c>
      <c r="G61" s="38">
        <v>5</v>
      </c>
      <c r="H61" s="38">
        <v>6.5</v>
      </c>
      <c r="I61" s="38">
        <v>6</v>
      </c>
      <c r="J61" s="39">
        <f t="shared" si="3"/>
        <v>5.833333333333333</v>
      </c>
      <c r="K61" s="40" t="str">
        <f t="shared" si="4"/>
        <v>ĐẠT</v>
      </c>
      <c r="L61" s="40" t="str">
        <f t="shared" si="5"/>
        <v>TRUNG BÌNH</v>
      </c>
    </row>
    <row r="62" spans="1:12" s="16" customFormat="1" ht="21" customHeight="1" x14ac:dyDescent="0.25">
      <c r="A62" s="22">
        <v>57</v>
      </c>
      <c r="B62" s="47" t="s">
        <v>63</v>
      </c>
      <c r="C62" s="10" t="s">
        <v>451</v>
      </c>
      <c r="D62" s="11" t="s">
        <v>452</v>
      </c>
      <c r="E62" s="14" t="s">
        <v>453</v>
      </c>
      <c r="F62" s="15" t="s">
        <v>198</v>
      </c>
      <c r="G62" s="38">
        <v>7</v>
      </c>
      <c r="H62" s="38">
        <v>7</v>
      </c>
      <c r="I62" s="38">
        <v>7</v>
      </c>
      <c r="J62" s="39">
        <f t="shared" si="3"/>
        <v>7</v>
      </c>
      <c r="K62" s="40" t="str">
        <f t="shared" si="4"/>
        <v>ĐẠT</v>
      </c>
      <c r="L62" s="40" t="str">
        <f t="shared" si="5"/>
        <v>KHÁ</v>
      </c>
    </row>
    <row r="63" spans="1:12" s="16" customFormat="1" ht="21" customHeight="1" x14ac:dyDescent="0.25">
      <c r="A63" s="22">
        <v>58</v>
      </c>
      <c r="B63" s="47" t="s">
        <v>64</v>
      </c>
      <c r="C63" s="10" t="s">
        <v>192</v>
      </c>
      <c r="D63" s="11" t="s">
        <v>227</v>
      </c>
      <c r="E63" s="14" t="s">
        <v>454</v>
      </c>
      <c r="F63" s="15" t="s">
        <v>198</v>
      </c>
      <c r="G63" s="38">
        <v>5</v>
      </c>
      <c r="H63" s="38">
        <v>8</v>
      </c>
      <c r="I63" s="38">
        <v>7</v>
      </c>
      <c r="J63" s="39">
        <f t="shared" si="3"/>
        <v>6.666666666666667</v>
      </c>
      <c r="K63" s="40" t="str">
        <f t="shared" si="4"/>
        <v>ĐẠT</v>
      </c>
      <c r="L63" s="40" t="str">
        <f t="shared" si="5"/>
        <v>TRUNG BÌNH</v>
      </c>
    </row>
    <row r="64" spans="1:12" s="16" customFormat="1" ht="21" customHeight="1" x14ac:dyDescent="0.25">
      <c r="A64" s="22">
        <v>59</v>
      </c>
      <c r="B64" s="47" t="s">
        <v>65</v>
      </c>
      <c r="C64" s="10" t="s">
        <v>220</v>
      </c>
      <c r="D64" s="11" t="s">
        <v>228</v>
      </c>
      <c r="E64" s="14" t="s">
        <v>455</v>
      </c>
      <c r="F64" s="15" t="s">
        <v>456</v>
      </c>
      <c r="G64" s="38">
        <v>5</v>
      </c>
      <c r="H64" s="38">
        <v>7</v>
      </c>
      <c r="I64" s="38">
        <v>6</v>
      </c>
      <c r="J64" s="39">
        <f t="shared" si="3"/>
        <v>6</v>
      </c>
      <c r="K64" s="40" t="str">
        <f t="shared" si="4"/>
        <v>ĐẠT</v>
      </c>
      <c r="L64" s="40" t="str">
        <f t="shared" si="5"/>
        <v>TRUNG BÌNH</v>
      </c>
    </row>
    <row r="65" spans="1:12" s="16" customFormat="1" ht="21" customHeight="1" x14ac:dyDescent="0.25">
      <c r="A65" s="22">
        <v>60</v>
      </c>
      <c r="B65" s="47" t="s">
        <v>66</v>
      </c>
      <c r="C65" s="10" t="s">
        <v>457</v>
      </c>
      <c r="D65" s="11" t="s">
        <v>228</v>
      </c>
      <c r="E65" s="14" t="s">
        <v>458</v>
      </c>
      <c r="F65" s="15" t="s">
        <v>280</v>
      </c>
      <c r="G65" s="38">
        <v>4</v>
      </c>
      <c r="H65" s="38">
        <v>8</v>
      </c>
      <c r="I65" s="38">
        <v>7</v>
      </c>
      <c r="J65" s="39">
        <f t="shared" si="3"/>
        <v>6.333333333333333</v>
      </c>
      <c r="K65" s="40" t="str">
        <f t="shared" si="4"/>
        <v>ĐẠT</v>
      </c>
      <c r="L65" s="40" t="str">
        <f t="shared" si="5"/>
        <v>TRUNG BÌNH</v>
      </c>
    </row>
    <row r="66" spans="1:12" s="16" customFormat="1" ht="21" customHeight="1" x14ac:dyDescent="0.25">
      <c r="A66" s="22">
        <v>61</v>
      </c>
      <c r="B66" s="47" t="s">
        <v>67</v>
      </c>
      <c r="C66" s="10" t="s">
        <v>459</v>
      </c>
      <c r="D66" s="11" t="s">
        <v>228</v>
      </c>
      <c r="E66" s="14" t="s">
        <v>460</v>
      </c>
      <c r="F66" s="15" t="s">
        <v>198</v>
      </c>
      <c r="G66" s="38">
        <v>6</v>
      </c>
      <c r="H66" s="38">
        <v>9</v>
      </c>
      <c r="I66" s="38">
        <v>7</v>
      </c>
      <c r="J66" s="39">
        <f t="shared" si="3"/>
        <v>7.333333333333333</v>
      </c>
      <c r="K66" s="40" t="str">
        <f t="shared" si="4"/>
        <v>ĐẠT</v>
      </c>
      <c r="L66" s="40" t="str">
        <f t="shared" si="5"/>
        <v>KHÁ</v>
      </c>
    </row>
    <row r="67" spans="1:12" s="16" customFormat="1" ht="21" customHeight="1" x14ac:dyDescent="0.25">
      <c r="A67" s="22">
        <v>62</v>
      </c>
      <c r="B67" s="47" t="s">
        <v>68</v>
      </c>
      <c r="C67" s="8" t="s">
        <v>461</v>
      </c>
      <c r="D67" s="9" t="s">
        <v>228</v>
      </c>
      <c r="E67" s="18" t="s">
        <v>462</v>
      </c>
      <c r="F67" s="15" t="s">
        <v>201</v>
      </c>
      <c r="G67" s="38">
        <v>5</v>
      </c>
      <c r="H67" s="38">
        <v>8</v>
      </c>
      <c r="I67" s="38">
        <v>6</v>
      </c>
      <c r="J67" s="39">
        <f t="shared" si="3"/>
        <v>6.333333333333333</v>
      </c>
      <c r="K67" s="40" t="str">
        <f t="shared" si="4"/>
        <v>ĐẠT</v>
      </c>
      <c r="L67" s="40" t="str">
        <f t="shared" si="5"/>
        <v>TRUNG BÌNH</v>
      </c>
    </row>
    <row r="68" spans="1:12" s="16" customFormat="1" ht="21" customHeight="1" x14ac:dyDescent="0.25">
      <c r="A68" s="22">
        <v>63</v>
      </c>
      <c r="B68" s="47" t="s">
        <v>69</v>
      </c>
      <c r="C68" s="6" t="s">
        <v>463</v>
      </c>
      <c r="D68" s="7" t="s">
        <v>228</v>
      </c>
      <c r="E68" s="17" t="s">
        <v>464</v>
      </c>
      <c r="F68" s="15" t="s">
        <v>198</v>
      </c>
      <c r="G68" s="38">
        <v>5</v>
      </c>
      <c r="H68" s="38">
        <v>7</v>
      </c>
      <c r="I68" s="38">
        <v>6</v>
      </c>
      <c r="J68" s="39">
        <f t="shared" si="3"/>
        <v>6</v>
      </c>
      <c r="K68" s="40" t="str">
        <f t="shared" si="4"/>
        <v>ĐẠT</v>
      </c>
      <c r="L68" s="40" t="str">
        <f t="shared" si="5"/>
        <v>TRUNG BÌNH</v>
      </c>
    </row>
    <row r="69" spans="1:12" s="16" customFormat="1" ht="21" customHeight="1" x14ac:dyDescent="0.25">
      <c r="A69" s="22">
        <v>64</v>
      </c>
      <c r="B69" s="47" t="s">
        <v>70</v>
      </c>
      <c r="C69" s="8" t="s">
        <v>465</v>
      </c>
      <c r="D69" s="9" t="s">
        <v>230</v>
      </c>
      <c r="E69" s="14" t="s">
        <v>466</v>
      </c>
      <c r="F69" s="19" t="s">
        <v>785</v>
      </c>
      <c r="G69" s="38">
        <v>4</v>
      </c>
      <c r="H69" s="38">
        <v>6</v>
      </c>
      <c r="I69" s="38">
        <v>6</v>
      </c>
      <c r="J69" s="39">
        <f t="shared" si="3"/>
        <v>5.333333333333333</v>
      </c>
      <c r="K69" s="40" t="str">
        <f t="shared" si="4"/>
        <v>ĐẠT</v>
      </c>
      <c r="L69" s="40" t="str">
        <f t="shared" si="5"/>
        <v>TRUNG BÌNH</v>
      </c>
    </row>
    <row r="70" spans="1:12" s="16" customFormat="1" ht="21" customHeight="1" x14ac:dyDescent="0.25">
      <c r="A70" s="22">
        <v>65</v>
      </c>
      <c r="B70" s="47" t="s">
        <v>71</v>
      </c>
      <c r="C70" s="10" t="s">
        <v>467</v>
      </c>
      <c r="D70" s="11" t="s">
        <v>232</v>
      </c>
      <c r="E70" s="14" t="s">
        <v>468</v>
      </c>
      <c r="F70" s="15" t="s">
        <v>240</v>
      </c>
      <c r="G70" s="38">
        <v>5</v>
      </c>
      <c r="H70" s="38">
        <v>6</v>
      </c>
      <c r="I70" s="38">
        <v>7</v>
      </c>
      <c r="J70" s="39">
        <f t="shared" si="3"/>
        <v>6</v>
      </c>
      <c r="K70" s="40" t="str">
        <f t="shared" si="4"/>
        <v>ĐẠT</v>
      </c>
      <c r="L70" s="40" t="str">
        <f t="shared" si="5"/>
        <v>TRUNG BÌNH</v>
      </c>
    </row>
    <row r="71" spans="1:12" s="50" customFormat="1" ht="21" customHeight="1" x14ac:dyDescent="0.25">
      <c r="A71" s="22">
        <v>66</v>
      </c>
      <c r="B71" s="47" t="s">
        <v>72</v>
      </c>
      <c r="C71" s="6" t="s">
        <v>203</v>
      </c>
      <c r="D71" s="7" t="s">
        <v>232</v>
      </c>
      <c r="E71" s="20" t="s">
        <v>757</v>
      </c>
      <c r="F71" s="21" t="s">
        <v>756</v>
      </c>
      <c r="G71" s="38">
        <v>3.5</v>
      </c>
      <c r="H71" s="38">
        <v>5</v>
      </c>
      <c r="I71" s="38">
        <v>7</v>
      </c>
      <c r="J71" s="39">
        <f>IF(OR(G71="",H71="",I71=""),"",AVERAGE(G71:I71))</f>
        <v>5.166666666666667</v>
      </c>
      <c r="K71" s="40" t="str">
        <f>IF(J71="","",IF(AND(MIN(G71:I71)&gt;=2,J71&gt;=5),"ĐẠT","HỎNG"))</f>
        <v>ĐẠT</v>
      </c>
      <c r="L71" s="40" t="str">
        <f>IF(J71="","",IF(AND(MIN(G71:I71)&gt;=7,J71&gt;=8),"GIỎI",IF(AND(MIN(G71:I71)&gt;=6,J71&gt;=7),"KHÁ",IF(AND(MIN(G71:I71)&gt;=3,J71&gt;=5),"TRUNG BÌNH",""))))</f>
        <v>TRUNG BÌNH</v>
      </c>
    </row>
    <row r="72" spans="1:12" s="50" customFormat="1" ht="21" customHeight="1" x14ac:dyDescent="0.25">
      <c r="A72" s="22">
        <v>67</v>
      </c>
      <c r="B72" s="47" t="s">
        <v>73</v>
      </c>
      <c r="C72" s="8" t="s">
        <v>469</v>
      </c>
      <c r="D72" s="9" t="s">
        <v>233</v>
      </c>
      <c r="E72" s="14" t="s">
        <v>758</v>
      </c>
      <c r="F72" s="15" t="s">
        <v>198</v>
      </c>
      <c r="G72" s="38">
        <v>6</v>
      </c>
      <c r="H72" s="38">
        <v>5</v>
      </c>
      <c r="I72" s="38">
        <v>7</v>
      </c>
      <c r="J72" s="39">
        <f t="shared" ref="J72:J99" si="6">IF(OR(G72="",H72="",I72=""),"",AVERAGE(G72:I72))</f>
        <v>6</v>
      </c>
      <c r="K72" s="40" t="str">
        <f t="shared" ref="K72:K99" si="7">IF(J72="","",IF(AND(MIN(G72:I72)&gt;=2,J72&gt;=5),"ĐẠT","HỎNG"))</f>
        <v>ĐẠT</v>
      </c>
      <c r="L72" s="40" t="str">
        <f t="shared" ref="L72:L80" si="8">IF(J72="","",IF(AND(MIN(G72:I72)&gt;=7,J72&gt;=8),"GIỎI",IF(AND(MIN(G72:I72)&gt;=6,J72&gt;=7),"KHÁ",IF(AND(MIN(G72:I72)&gt;=3,J72&gt;=5),"TRUNG BÌNH",""))))</f>
        <v>TRUNG BÌNH</v>
      </c>
    </row>
    <row r="73" spans="1:12" s="50" customFormat="1" ht="21" customHeight="1" x14ac:dyDescent="0.25">
      <c r="A73" s="22">
        <v>68</v>
      </c>
      <c r="B73" s="47" t="s">
        <v>74</v>
      </c>
      <c r="C73" s="10" t="s">
        <v>234</v>
      </c>
      <c r="D73" s="11" t="s">
        <v>235</v>
      </c>
      <c r="E73" s="14" t="s">
        <v>470</v>
      </c>
      <c r="F73" s="15" t="s">
        <v>197</v>
      </c>
      <c r="G73" s="38">
        <v>7</v>
      </c>
      <c r="H73" s="38">
        <v>5</v>
      </c>
      <c r="I73" s="38">
        <v>8</v>
      </c>
      <c r="J73" s="39">
        <f t="shared" si="6"/>
        <v>6.666666666666667</v>
      </c>
      <c r="K73" s="40" t="str">
        <f t="shared" si="7"/>
        <v>ĐẠT</v>
      </c>
      <c r="L73" s="40" t="str">
        <f t="shared" si="8"/>
        <v>TRUNG BÌNH</v>
      </c>
    </row>
    <row r="74" spans="1:12" s="50" customFormat="1" ht="21" customHeight="1" x14ac:dyDescent="0.25">
      <c r="A74" s="22">
        <v>69</v>
      </c>
      <c r="B74" s="47" t="s">
        <v>75</v>
      </c>
      <c r="C74" s="10" t="s">
        <v>471</v>
      </c>
      <c r="D74" s="11" t="s">
        <v>235</v>
      </c>
      <c r="E74" s="17" t="s">
        <v>472</v>
      </c>
      <c r="F74" s="15" t="s">
        <v>201</v>
      </c>
      <c r="G74" s="38">
        <v>3</v>
      </c>
      <c r="H74" s="38">
        <v>5</v>
      </c>
      <c r="I74" s="38">
        <v>8</v>
      </c>
      <c r="J74" s="39">
        <f t="shared" si="6"/>
        <v>5.333333333333333</v>
      </c>
      <c r="K74" s="40" t="str">
        <f t="shared" si="7"/>
        <v>ĐẠT</v>
      </c>
      <c r="L74" s="40" t="str">
        <f t="shared" si="8"/>
        <v>TRUNG BÌNH</v>
      </c>
    </row>
    <row r="75" spans="1:12" s="50" customFormat="1" ht="21" customHeight="1" x14ac:dyDescent="0.25">
      <c r="A75" s="22">
        <v>70</v>
      </c>
      <c r="B75" s="47" t="s">
        <v>76</v>
      </c>
      <c r="C75" s="12" t="s">
        <v>192</v>
      </c>
      <c r="D75" s="13" t="s">
        <v>236</v>
      </c>
      <c r="E75" s="14" t="s">
        <v>473</v>
      </c>
      <c r="F75" s="21" t="s">
        <v>198</v>
      </c>
      <c r="G75" s="38">
        <v>7</v>
      </c>
      <c r="H75" s="38">
        <v>5</v>
      </c>
      <c r="I75" s="38">
        <v>7</v>
      </c>
      <c r="J75" s="39">
        <f t="shared" si="6"/>
        <v>6.333333333333333</v>
      </c>
      <c r="K75" s="40" t="str">
        <f t="shared" si="7"/>
        <v>ĐẠT</v>
      </c>
      <c r="L75" s="40" t="str">
        <f t="shared" si="8"/>
        <v>TRUNG BÌNH</v>
      </c>
    </row>
    <row r="76" spans="1:12" s="50" customFormat="1" ht="21" customHeight="1" x14ac:dyDescent="0.25">
      <c r="A76" s="22">
        <v>71</v>
      </c>
      <c r="B76" s="47" t="s">
        <v>77</v>
      </c>
      <c r="C76" s="6" t="s">
        <v>474</v>
      </c>
      <c r="D76" s="7" t="s">
        <v>236</v>
      </c>
      <c r="E76" s="14" t="s">
        <v>475</v>
      </c>
      <c r="F76" s="21" t="s">
        <v>198</v>
      </c>
      <c r="G76" s="38">
        <v>7</v>
      </c>
      <c r="H76" s="38">
        <v>5</v>
      </c>
      <c r="I76" s="38">
        <v>7</v>
      </c>
      <c r="J76" s="39">
        <f t="shared" si="6"/>
        <v>6.333333333333333</v>
      </c>
      <c r="K76" s="40" t="str">
        <f t="shared" si="7"/>
        <v>ĐẠT</v>
      </c>
      <c r="L76" s="40" t="str">
        <f t="shared" si="8"/>
        <v>TRUNG BÌNH</v>
      </c>
    </row>
    <row r="77" spans="1:12" s="50" customFormat="1" ht="21" customHeight="1" x14ac:dyDescent="0.25">
      <c r="A77" s="22">
        <v>72</v>
      </c>
      <c r="B77" s="47" t="s">
        <v>78</v>
      </c>
      <c r="C77" s="12" t="s">
        <v>476</v>
      </c>
      <c r="D77" s="13" t="s">
        <v>238</v>
      </c>
      <c r="E77" s="14" t="s">
        <v>759</v>
      </c>
      <c r="F77" s="15" t="s">
        <v>223</v>
      </c>
      <c r="G77" s="38">
        <v>7</v>
      </c>
      <c r="H77" s="38">
        <v>5</v>
      </c>
      <c r="I77" s="38">
        <v>7</v>
      </c>
      <c r="J77" s="39">
        <f t="shared" si="6"/>
        <v>6.333333333333333</v>
      </c>
      <c r="K77" s="40" t="str">
        <f t="shared" si="7"/>
        <v>ĐẠT</v>
      </c>
      <c r="L77" s="40" t="str">
        <f t="shared" si="8"/>
        <v>TRUNG BÌNH</v>
      </c>
    </row>
    <row r="78" spans="1:12" s="50" customFormat="1" ht="21" customHeight="1" x14ac:dyDescent="0.25">
      <c r="A78" s="22">
        <v>73</v>
      </c>
      <c r="B78" s="47" t="s">
        <v>79</v>
      </c>
      <c r="C78" s="10" t="s">
        <v>343</v>
      </c>
      <c r="D78" s="11" t="s">
        <v>238</v>
      </c>
      <c r="E78" s="14" t="s">
        <v>478</v>
      </c>
      <c r="F78" s="15" t="s">
        <v>198</v>
      </c>
      <c r="G78" s="38">
        <v>3</v>
      </c>
      <c r="H78" s="38">
        <v>5</v>
      </c>
      <c r="I78" s="38">
        <v>7</v>
      </c>
      <c r="J78" s="39">
        <f t="shared" si="6"/>
        <v>5</v>
      </c>
      <c r="K78" s="40" t="str">
        <f t="shared" si="7"/>
        <v>ĐẠT</v>
      </c>
      <c r="L78" s="40" t="str">
        <f t="shared" si="8"/>
        <v>TRUNG BÌNH</v>
      </c>
    </row>
    <row r="79" spans="1:12" s="50" customFormat="1" ht="21" customHeight="1" x14ac:dyDescent="0.25">
      <c r="A79" s="22">
        <v>74</v>
      </c>
      <c r="B79" s="47" t="s">
        <v>80</v>
      </c>
      <c r="C79" s="10" t="s">
        <v>220</v>
      </c>
      <c r="D79" s="11" t="s">
        <v>239</v>
      </c>
      <c r="E79" s="14" t="s">
        <v>479</v>
      </c>
      <c r="F79" s="15" t="s">
        <v>240</v>
      </c>
      <c r="G79" s="38">
        <v>7</v>
      </c>
      <c r="H79" s="38">
        <v>5</v>
      </c>
      <c r="I79" s="38">
        <v>7</v>
      </c>
      <c r="J79" s="39">
        <f t="shared" si="6"/>
        <v>6.333333333333333</v>
      </c>
      <c r="K79" s="40" t="str">
        <f t="shared" si="7"/>
        <v>ĐẠT</v>
      </c>
      <c r="L79" s="40" t="str">
        <f t="shared" si="8"/>
        <v>TRUNG BÌNH</v>
      </c>
    </row>
    <row r="80" spans="1:12" s="50" customFormat="1" ht="21" customHeight="1" x14ac:dyDescent="0.25">
      <c r="A80" s="22">
        <v>75</v>
      </c>
      <c r="B80" s="47" t="s">
        <v>81</v>
      </c>
      <c r="C80" s="10" t="s">
        <v>480</v>
      </c>
      <c r="D80" s="11" t="s">
        <v>481</v>
      </c>
      <c r="E80" s="14" t="s">
        <v>482</v>
      </c>
      <c r="F80" s="15" t="s">
        <v>213</v>
      </c>
      <c r="G80" s="38">
        <v>7</v>
      </c>
      <c r="H80" s="38">
        <v>6</v>
      </c>
      <c r="I80" s="38">
        <v>7</v>
      </c>
      <c r="J80" s="39">
        <f t="shared" si="6"/>
        <v>6.666666666666667</v>
      </c>
      <c r="K80" s="40" t="str">
        <f t="shared" si="7"/>
        <v>ĐẠT</v>
      </c>
      <c r="L80" s="40" t="str">
        <f t="shared" si="8"/>
        <v>TRUNG BÌNH</v>
      </c>
    </row>
    <row r="81" spans="1:12" s="50" customFormat="1" ht="21" customHeight="1" x14ac:dyDescent="0.25">
      <c r="A81" s="22">
        <v>76</v>
      </c>
      <c r="B81" s="47" t="s">
        <v>82</v>
      </c>
      <c r="C81" s="10" t="s">
        <v>483</v>
      </c>
      <c r="D81" s="11" t="s">
        <v>241</v>
      </c>
      <c r="E81" s="14" t="s">
        <v>484</v>
      </c>
      <c r="F81" s="15" t="s">
        <v>760</v>
      </c>
      <c r="G81" s="38">
        <v>2</v>
      </c>
      <c r="H81" s="38">
        <v>6</v>
      </c>
      <c r="I81" s="38">
        <v>8</v>
      </c>
      <c r="J81" s="39">
        <f t="shared" si="6"/>
        <v>5.333333333333333</v>
      </c>
      <c r="K81" s="40" t="str">
        <f t="shared" si="7"/>
        <v>ĐẠT</v>
      </c>
      <c r="L81" s="40" t="str">
        <f>IF(J81="","",IF(AND(MIN(G81:I81)&gt;=7,J81&gt;=8),"GIỎI",IF(AND(MIN(G81:I81)&gt;=6,J81&gt;=7),"KHÁ",IF(AND(MIN(G81:I81)&gt;=2,J81&gt;=5),"TRUNG BÌNH",""))))</f>
        <v>TRUNG BÌNH</v>
      </c>
    </row>
    <row r="82" spans="1:12" s="50" customFormat="1" ht="21" customHeight="1" x14ac:dyDescent="0.25">
      <c r="A82" s="22">
        <v>77</v>
      </c>
      <c r="B82" s="47" t="s">
        <v>83</v>
      </c>
      <c r="C82" s="10" t="s">
        <v>485</v>
      </c>
      <c r="D82" s="11" t="s">
        <v>241</v>
      </c>
      <c r="E82" s="14" t="s">
        <v>486</v>
      </c>
      <c r="F82" s="15" t="s">
        <v>198</v>
      </c>
      <c r="G82" s="38">
        <v>7</v>
      </c>
      <c r="H82" s="38">
        <v>5</v>
      </c>
      <c r="I82" s="38">
        <v>7</v>
      </c>
      <c r="J82" s="39">
        <f t="shared" si="6"/>
        <v>6.333333333333333</v>
      </c>
      <c r="K82" s="40" t="str">
        <f t="shared" si="7"/>
        <v>ĐẠT</v>
      </c>
      <c r="L82" s="40" t="str">
        <f t="shared" ref="L82:L99" si="9">IF(J82="","",IF(AND(MIN(G82:I82)&gt;=7,J82&gt;=8),"GIỎI",IF(AND(MIN(G82:I82)&gt;=6,J82&gt;=7),"KHÁ",IF(AND(MIN(G82:I82)&gt;=2,J82&gt;=5),"TRUNG BÌNH",""))))</f>
        <v>TRUNG BÌNH</v>
      </c>
    </row>
    <row r="83" spans="1:12" s="51" customFormat="1" ht="21" customHeight="1" x14ac:dyDescent="0.25">
      <c r="A83" s="22">
        <v>78</v>
      </c>
      <c r="B83" s="47" t="s">
        <v>84</v>
      </c>
      <c r="C83" s="10" t="s">
        <v>275</v>
      </c>
      <c r="D83" s="11" t="s">
        <v>487</v>
      </c>
      <c r="E83" s="14" t="s">
        <v>488</v>
      </c>
      <c r="F83" s="15" t="s">
        <v>213</v>
      </c>
      <c r="G83" s="38">
        <v>7</v>
      </c>
      <c r="H83" s="38">
        <v>6</v>
      </c>
      <c r="I83" s="38">
        <v>7</v>
      </c>
      <c r="J83" s="39">
        <f t="shared" si="6"/>
        <v>6.666666666666667</v>
      </c>
      <c r="K83" s="40" t="str">
        <f t="shared" si="7"/>
        <v>ĐẠT</v>
      </c>
      <c r="L83" s="40" t="str">
        <f t="shared" si="9"/>
        <v>TRUNG BÌNH</v>
      </c>
    </row>
    <row r="84" spans="1:12" s="50" customFormat="1" ht="21" customHeight="1" x14ac:dyDescent="0.25">
      <c r="A84" s="22">
        <v>79</v>
      </c>
      <c r="B84" s="47" t="s">
        <v>85</v>
      </c>
      <c r="C84" s="10" t="s">
        <v>234</v>
      </c>
      <c r="D84" s="11" t="s">
        <v>489</v>
      </c>
      <c r="E84" s="14" t="s">
        <v>490</v>
      </c>
      <c r="F84" s="15" t="s">
        <v>280</v>
      </c>
      <c r="G84" s="38">
        <v>7</v>
      </c>
      <c r="H84" s="38">
        <v>5</v>
      </c>
      <c r="I84" s="38">
        <v>7</v>
      </c>
      <c r="J84" s="39">
        <f t="shared" si="6"/>
        <v>6.333333333333333</v>
      </c>
      <c r="K84" s="40" t="str">
        <f t="shared" si="7"/>
        <v>ĐẠT</v>
      </c>
      <c r="L84" s="40" t="str">
        <f t="shared" si="9"/>
        <v>TRUNG BÌNH</v>
      </c>
    </row>
    <row r="85" spans="1:12" s="50" customFormat="1" ht="21" customHeight="1" x14ac:dyDescent="0.25">
      <c r="A85" s="22">
        <v>80</v>
      </c>
      <c r="B85" s="47" t="s">
        <v>86</v>
      </c>
      <c r="C85" s="10" t="s">
        <v>234</v>
      </c>
      <c r="D85" s="11" t="s">
        <v>242</v>
      </c>
      <c r="E85" s="14" t="s">
        <v>491</v>
      </c>
      <c r="F85" s="15" t="s">
        <v>672</v>
      </c>
      <c r="G85" s="38">
        <v>7</v>
      </c>
      <c r="H85" s="38">
        <v>5</v>
      </c>
      <c r="I85" s="38">
        <v>7</v>
      </c>
      <c r="J85" s="39">
        <f t="shared" si="6"/>
        <v>6.333333333333333</v>
      </c>
      <c r="K85" s="40" t="str">
        <f t="shared" si="7"/>
        <v>ĐẠT</v>
      </c>
      <c r="L85" s="40" t="str">
        <f t="shared" si="9"/>
        <v>TRUNG BÌNH</v>
      </c>
    </row>
    <row r="86" spans="1:12" s="50" customFormat="1" ht="21" customHeight="1" x14ac:dyDescent="0.25">
      <c r="A86" s="22">
        <v>81</v>
      </c>
      <c r="B86" s="47" t="s">
        <v>87</v>
      </c>
      <c r="C86" s="10" t="s">
        <v>492</v>
      </c>
      <c r="D86" s="11" t="s">
        <v>493</v>
      </c>
      <c r="E86" s="14" t="s">
        <v>494</v>
      </c>
      <c r="F86" s="15" t="s">
        <v>197</v>
      </c>
      <c r="G86" s="38">
        <v>7</v>
      </c>
      <c r="H86" s="38">
        <v>5</v>
      </c>
      <c r="I86" s="38">
        <v>7</v>
      </c>
      <c r="J86" s="39">
        <f t="shared" si="6"/>
        <v>6.333333333333333</v>
      </c>
      <c r="K86" s="40" t="str">
        <f t="shared" si="7"/>
        <v>ĐẠT</v>
      </c>
      <c r="L86" s="40" t="str">
        <f t="shared" si="9"/>
        <v>TRUNG BÌNH</v>
      </c>
    </row>
    <row r="87" spans="1:12" s="50" customFormat="1" ht="21" customHeight="1" x14ac:dyDescent="0.25">
      <c r="A87" s="22">
        <v>82</v>
      </c>
      <c r="B87" s="47" t="s">
        <v>88</v>
      </c>
      <c r="C87" s="10" t="s">
        <v>495</v>
      </c>
      <c r="D87" s="11" t="s">
        <v>243</v>
      </c>
      <c r="E87" s="14" t="s">
        <v>496</v>
      </c>
      <c r="F87" s="15" t="s">
        <v>199</v>
      </c>
      <c r="G87" s="38">
        <v>7.5</v>
      </c>
      <c r="H87" s="38">
        <v>5</v>
      </c>
      <c r="I87" s="38">
        <v>7</v>
      </c>
      <c r="J87" s="39">
        <f t="shared" si="6"/>
        <v>6.5</v>
      </c>
      <c r="K87" s="40" t="str">
        <f t="shared" si="7"/>
        <v>ĐẠT</v>
      </c>
      <c r="L87" s="40" t="str">
        <f t="shared" si="9"/>
        <v>TRUNG BÌNH</v>
      </c>
    </row>
    <row r="88" spans="1:12" s="50" customFormat="1" ht="21" customHeight="1" x14ac:dyDescent="0.25">
      <c r="A88" s="22">
        <v>83</v>
      </c>
      <c r="B88" s="47" t="s">
        <v>89</v>
      </c>
      <c r="C88" s="10" t="s">
        <v>497</v>
      </c>
      <c r="D88" s="11" t="s">
        <v>243</v>
      </c>
      <c r="E88" s="14" t="s">
        <v>498</v>
      </c>
      <c r="F88" s="15" t="s">
        <v>198</v>
      </c>
      <c r="G88" s="38">
        <v>7</v>
      </c>
      <c r="H88" s="38">
        <v>5</v>
      </c>
      <c r="I88" s="38">
        <v>7</v>
      </c>
      <c r="J88" s="39">
        <f t="shared" si="6"/>
        <v>6.333333333333333</v>
      </c>
      <c r="K88" s="40" t="str">
        <f t="shared" si="7"/>
        <v>ĐẠT</v>
      </c>
      <c r="L88" s="40" t="str">
        <f t="shared" si="9"/>
        <v>TRUNG BÌNH</v>
      </c>
    </row>
    <row r="89" spans="1:12" s="50" customFormat="1" ht="21" customHeight="1" x14ac:dyDescent="0.25">
      <c r="A89" s="22">
        <v>84</v>
      </c>
      <c r="B89" s="47" t="s">
        <v>90</v>
      </c>
      <c r="C89" s="10" t="s">
        <v>499</v>
      </c>
      <c r="D89" s="11" t="s">
        <v>243</v>
      </c>
      <c r="E89" s="14" t="s">
        <v>500</v>
      </c>
      <c r="F89" s="15" t="s">
        <v>198</v>
      </c>
      <c r="G89" s="38">
        <v>7</v>
      </c>
      <c r="H89" s="38">
        <v>5</v>
      </c>
      <c r="I89" s="38">
        <v>8</v>
      </c>
      <c r="J89" s="39">
        <f t="shared" si="6"/>
        <v>6.666666666666667</v>
      </c>
      <c r="K89" s="40" t="str">
        <f t="shared" si="7"/>
        <v>ĐẠT</v>
      </c>
      <c r="L89" s="40" t="str">
        <f t="shared" si="9"/>
        <v>TRUNG BÌNH</v>
      </c>
    </row>
    <row r="90" spans="1:12" s="50" customFormat="1" ht="21" customHeight="1" x14ac:dyDescent="0.25">
      <c r="A90" s="22">
        <v>85</v>
      </c>
      <c r="B90" s="47" t="s">
        <v>91</v>
      </c>
      <c r="C90" s="10" t="s">
        <v>451</v>
      </c>
      <c r="D90" s="11" t="s">
        <v>244</v>
      </c>
      <c r="E90" s="14" t="s">
        <v>501</v>
      </c>
      <c r="F90" s="15" t="s">
        <v>201</v>
      </c>
      <c r="G90" s="38">
        <v>7</v>
      </c>
      <c r="H90" s="38">
        <v>5</v>
      </c>
      <c r="I90" s="38">
        <v>8</v>
      </c>
      <c r="J90" s="39">
        <f t="shared" si="6"/>
        <v>6.666666666666667</v>
      </c>
      <c r="K90" s="40" t="str">
        <f t="shared" si="7"/>
        <v>ĐẠT</v>
      </c>
      <c r="L90" s="40" t="str">
        <f t="shared" si="9"/>
        <v>TRUNG BÌNH</v>
      </c>
    </row>
    <row r="91" spans="1:12" s="50" customFormat="1" ht="21" customHeight="1" x14ac:dyDescent="0.25">
      <c r="A91" s="22">
        <v>86</v>
      </c>
      <c r="B91" s="47" t="s">
        <v>92</v>
      </c>
      <c r="C91" s="10" t="s">
        <v>502</v>
      </c>
      <c r="D91" s="11" t="s">
        <v>244</v>
      </c>
      <c r="E91" s="14" t="s">
        <v>503</v>
      </c>
      <c r="F91" s="15" t="s">
        <v>198</v>
      </c>
      <c r="G91" s="38">
        <v>7</v>
      </c>
      <c r="H91" s="38">
        <v>5</v>
      </c>
      <c r="I91" s="38">
        <v>8</v>
      </c>
      <c r="J91" s="39">
        <f t="shared" si="6"/>
        <v>6.666666666666667</v>
      </c>
      <c r="K91" s="40" t="str">
        <f t="shared" si="7"/>
        <v>ĐẠT</v>
      </c>
      <c r="L91" s="40" t="str">
        <f t="shared" si="9"/>
        <v>TRUNG BÌNH</v>
      </c>
    </row>
    <row r="92" spans="1:12" s="50" customFormat="1" ht="21" customHeight="1" x14ac:dyDescent="0.25">
      <c r="A92" s="22">
        <v>87</v>
      </c>
      <c r="B92" s="47" t="s">
        <v>93</v>
      </c>
      <c r="C92" s="10" t="s">
        <v>504</v>
      </c>
      <c r="D92" s="11" t="s">
        <v>245</v>
      </c>
      <c r="E92" s="14" t="s">
        <v>505</v>
      </c>
      <c r="F92" s="15" t="s">
        <v>198</v>
      </c>
      <c r="G92" s="38">
        <v>7</v>
      </c>
      <c r="H92" s="38">
        <v>5</v>
      </c>
      <c r="I92" s="38">
        <v>7</v>
      </c>
      <c r="J92" s="39">
        <f t="shared" si="6"/>
        <v>6.333333333333333</v>
      </c>
      <c r="K92" s="40" t="str">
        <f t="shared" si="7"/>
        <v>ĐẠT</v>
      </c>
      <c r="L92" s="40" t="str">
        <f t="shared" si="9"/>
        <v>TRUNG BÌNH</v>
      </c>
    </row>
    <row r="93" spans="1:12" s="50" customFormat="1" ht="21" customHeight="1" x14ac:dyDescent="0.25">
      <c r="A93" s="22">
        <v>88</v>
      </c>
      <c r="B93" s="47" t="s">
        <v>94</v>
      </c>
      <c r="C93" s="10" t="s">
        <v>506</v>
      </c>
      <c r="D93" s="11" t="s">
        <v>245</v>
      </c>
      <c r="E93" s="14" t="s">
        <v>507</v>
      </c>
      <c r="F93" s="15" t="s">
        <v>219</v>
      </c>
      <c r="G93" s="38">
        <v>7</v>
      </c>
      <c r="H93" s="38">
        <v>5</v>
      </c>
      <c r="I93" s="38">
        <v>7</v>
      </c>
      <c r="J93" s="39">
        <f t="shared" si="6"/>
        <v>6.333333333333333</v>
      </c>
      <c r="K93" s="40" t="str">
        <f t="shared" si="7"/>
        <v>ĐẠT</v>
      </c>
      <c r="L93" s="40" t="str">
        <f t="shared" si="9"/>
        <v>TRUNG BÌNH</v>
      </c>
    </row>
    <row r="94" spans="1:12" s="50" customFormat="1" ht="21" customHeight="1" x14ac:dyDescent="0.25">
      <c r="A94" s="22">
        <v>89</v>
      </c>
      <c r="B94" s="47" t="s">
        <v>95</v>
      </c>
      <c r="C94" s="10" t="s">
        <v>508</v>
      </c>
      <c r="D94" s="11" t="s">
        <v>509</v>
      </c>
      <c r="E94" s="14" t="s">
        <v>510</v>
      </c>
      <c r="F94" s="15" t="s">
        <v>198</v>
      </c>
      <c r="G94" s="38">
        <v>5</v>
      </c>
      <c r="H94" s="38">
        <v>5</v>
      </c>
      <c r="I94" s="38">
        <v>7</v>
      </c>
      <c r="J94" s="39">
        <f t="shared" si="6"/>
        <v>5.666666666666667</v>
      </c>
      <c r="K94" s="40" t="str">
        <f t="shared" si="7"/>
        <v>ĐẠT</v>
      </c>
      <c r="L94" s="40" t="str">
        <f t="shared" si="9"/>
        <v>TRUNG BÌNH</v>
      </c>
    </row>
    <row r="95" spans="1:12" s="50" customFormat="1" ht="21" customHeight="1" x14ac:dyDescent="0.25">
      <c r="A95" s="22">
        <v>90</v>
      </c>
      <c r="B95" s="47" t="s">
        <v>96</v>
      </c>
      <c r="C95" s="10" t="s">
        <v>511</v>
      </c>
      <c r="D95" s="11" t="s">
        <v>512</v>
      </c>
      <c r="E95" s="14" t="s">
        <v>513</v>
      </c>
      <c r="F95" s="15" t="s">
        <v>200</v>
      </c>
      <c r="G95" s="38">
        <v>5</v>
      </c>
      <c r="H95" s="38">
        <v>5</v>
      </c>
      <c r="I95" s="38">
        <v>7</v>
      </c>
      <c r="J95" s="39">
        <f t="shared" si="6"/>
        <v>5.666666666666667</v>
      </c>
      <c r="K95" s="40" t="str">
        <f t="shared" si="7"/>
        <v>ĐẠT</v>
      </c>
      <c r="L95" s="40" t="str">
        <f t="shared" si="9"/>
        <v>TRUNG BÌNH</v>
      </c>
    </row>
    <row r="96" spans="1:12" s="50" customFormat="1" ht="21" customHeight="1" x14ac:dyDescent="0.25">
      <c r="A96" s="22">
        <v>91</v>
      </c>
      <c r="B96" s="47" t="s">
        <v>97</v>
      </c>
      <c r="C96" s="10" t="s">
        <v>221</v>
      </c>
      <c r="D96" s="11" t="s">
        <v>514</v>
      </c>
      <c r="E96" s="14" t="s">
        <v>515</v>
      </c>
      <c r="F96" s="15" t="s">
        <v>198</v>
      </c>
      <c r="G96" s="38">
        <v>7</v>
      </c>
      <c r="H96" s="38">
        <v>5</v>
      </c>
      <c r="I96" s="38">
        <v>7</v>
      </c>
      <c r="J96" s="39">
        <f t="shared" si="6"/>
        <v>6.333333333333333</v>
      </c>
      <c r="K96" s="40" t="str">
        <f t="shared" si="7"/>
        <v>ĐẠT</v>
      </c>
      <c r="L96" s="40" t="str">
        <f t="shared" si="9"/>
        <v>TRUNG BÌNH</v>
      </c>
    </row>
    <row r="97" spans="1:12" s="50" customFormat="1" ht="21" customHeight="1" x14ac:dyDescent="0.25">
      <c r="A97" s="22">
        <v>92</v>
      </c>
      <c r="B97" s="47" t="s">
        <v>98</v>
      </c>
      <c r="C97" s="8" t="s">
        <v>202</v>
      </c>
      <c r="D97" s="9" t="s">
        <v>247</v>
      </c>
      <c r="E97" s="18" t="s">
        <v>516</v>
      </c>
      <c r="F97" s="15" t="s">
        <v>198</v>
      </c>
      <c r="G97" s="38">
        <v>8</v>
      </c>
      <c r="H97" s="38">
        <v>5</v>
      </c>
      <c r="I97" s="38">
        <v>7</v>
      </c>
      <c r="J97" s="39">
        <f t="shared" si="6"/>
        <v>6.666666666666667</v>
      </c>
      <c r="K97" s="40" t="str">
        <f t="shared" si="7"/>
        <v>ĐẠT</v>
      </c>
      <c r="L97" s="40" t="str">
        <f t="shared" si="9"/>
        <v>TRUNG BÌNH</v>
      </c>
    </row>
    <row r="98" spans="1:12" s="50" customFormat="1" ht="21" customHeight="1" x14ac:dyDescent="0.25">
      <c r="A98" s="22">
        <v>93</v>
      </c>
      <c r="B98" s="47" t="s">
        <v>99</v>
      </c>
      <c r="C98" s="8" t="s">
        <v>517</v>
      </c>
      <c r="D98" s="9" t="s">
        <v>247</v>
      </c>
      <c r="E98" s="14" t="s">
        <v>518</v>
      </c>
      <c r="F98" s="19" t="s">
        <v>201</v>
      </c>
      <c r="G98" s="38">
        <v>7</v>
      </c>
      <c r="H98" s="38">
        <v>5</v>
      </c>
      <c r="I98" s="38">
        <v>7</v>
      </c>
      <c r="J98" s="39">
        <f t="shared" si="6"/>
        <v>6.333333333333333</v>
      </c>
      <c r="K98" s="40" t="str">
        <f t="shared" si="7"/>
        <v>ĐẠT</v>
      </c>
      <c r="L98" s="40" t="str">
        <f t="shared" si="9"/>
        <v>TRUNG BÌNH</v>
      </c>
    </row>
    <row r="99" spans="1:12" s="50" customFormat="1" ht="21" customHeight="1" x14ac:dyDescent="0.25">
      <c r="A99" s="22">
        <v>94</v>
      </c>
      <c r="B99" s="47" t="s">
        <v>100</v>
      </c>
      <c r="C99" s="10" t="s">
        <v>229</v>
      </c>
      <c r="D99" s="11" t="s">
        <v>519</v>
      </c>
      <c r="E99" s="14" t="s">
        <v>520</v>
      </c>
      <c r="F99" s="15" t="s">
        <v>200</v>
      </c>
      <c r="G99" s="38">
        <v>5</v>
      </c>
      <c r="H99" s="38">
        <v>5</v>
      </c>
      <c r="I99" s="38">
        <v>7</v>
      </c>
      <c r="J99" s="39">
        <f t="shared" si="6"/>
        <v>5.666666666666667</v>
      </c>
      <c r="K99" s="40" t="str">
        <f t="shared" si="7"/>
        <v>ĐẠT</v>
      </c>
      <c r="L99" s="40" t="str">
        <f t="shared" si="9"/>
        <v>TRUNG BÌNH</v>
      </c>
    </row>
    <row r="100" spans="1:12" s="50" customFormat="1" ht="21" customHeight="1" x14ac:dyDescent="0.25">
      <c r="A100" s="22">
        <v>95</v>
      </c>
      <c r="B100" s="47" t="s">
        <v>101</v>
      </c>
      <c r="C100" s="6" t="s">
        <v>209</v>
      </c>
      <c r="D100" s="7" t="s">
        <v>521</v>
      </c>
      <c r="E100" s="14" t="s">
        <v>522</v>
      </c>
      <c r="F100" s="15" t="s">
        <v>201</v>
      </c>
      <c r="G100" s="38">
        <v>7.5</v>
      </c>
      <c r="H100" s="38">
        <v>5</v>
      </c>
      <c r="I100" s="38">
        <v>6</v>
      </c>
      <c r="J100" s="39">
        <f>IF(OR(G100="",H100="",I100=""),"",AVERAGE(G100:I100))</f>
        <v>6.166666666666667</v>
      </c>
      <c r="K100" s="40" t="str">
        <f>IF(J100="","",IF(AND(MIN(G100:I100)&gt;=2,J100&gt;=5),"ĐẠT","HỎNG"))</f>
        <v>ĐẠT</v>
      </c>
      <c r="L100" s="40" t="str">
        <f>IF(J100="","",IF(AND(MIN(G100:I100)&gt;=7,J100&gt;=8),"GIỎI",IF(AND(MIN(G100:I100)&gt;=6,J100&gt;=7),"KHÁ",IF(AND(MIN(G100:I100)&gt;=3,J100&gt;=5),"TRUNG BÌNH",""))))</f>
        <v>TRUNG BÌNH</v>
      </c>
    </row>
    <row r="101" spans="1:12" s="50" customFormat="1" ht="21" customHeight="1" x14ac:dyDescent="0.25">
      <c r="A101" s="22">
        <v>96</v>
      </c>
      <c r="B101" s="47" t="s">
        <v>102</v>
      </c>
      <c r="C101" s="8" t="s">
        <v>523</v>
      </c>
      <c r="D101" s="9" t="s">
        <v>524</v>
      </c>
      <c r="E101" s="14" t="s">
        <v>525</v>
      </c>
      <c r="F101" s="15" t="s">
        <v>761</v>
      </c>
      <c r="G101" s="38">
        <v>6</v>
      </c>
      <c r="H101" s="38">
        <v>5</v>
      </c>
      <c r="I101" s="38">
        <v>7</v>
      </c>
      <c r="J101" s="39">
        <f t="shared" ref="J101:J133" si="10">IF(OR(G101="",H101="",I101=""),"",AVERAGE(G101:I101))</f>
        <v>6</v>
      </c>
      <c r="K101" s="40" t="str">
        <f t="shared" ref="K101:K133" si="11">IF(J101="","",IF(AND(MIN(G101:I101)&gt;=2,J101&gt;=5),"ĐẠT","HỎNG"))</f>
        <v>ĐẠT</v>
      </c>
      <c r="L101" s="40" t="str">
        <f t="shared" ref="L101:L133" si="12">IF(J101="","",IF(AND(MIN(G101:I101)&gt;=7,J101&gt;=8),"GIỎI",IF(AND(MIN(G101:I101)&gt;=6,J101&gt;=7),"KHÁ",IF(AND(MIN(G101:I101)&gt;=3,J101&gt;=5),"TRUNG BÌNH",""))))</f>
        <v>TRUNG BÌNH</v>
      </c>
    </row>
    <row r="102" spans="1:12" s="50" customFormat="1" ht="21" customHeight="1" x14ac:dyDescent="0.25">
      <c r="A102" s="22">
        <v>97</v>
      </c>
      <c r="B102" s="47" t="s">
        <v>103</v>
      </c>
      <c r="C102" s="10" t="s">
        <v>231</v>
      </c>
      <c r="D102" s="11" t="s">
        <v>248</v>
      </c>
      <c r="E102" s="14" t="s">
        <v>526</v>
      </c>
      <c r="F102" s="15" t="s">
        <v>200</v>
      </c>
      <c r="G102" s="38">
        <v>7.5</v>
      </c>
      <c r="H102" s="38">
        <v>5</v>
      </c>
      <c r="I102" s="38">
        <v>7</v>
      </c>
      <c r="J102" s="39">
        <f t="shared" si="10"/>
        <v>6.5</v>
      </c>
      <c r="K102" s="40" t="str">
        <f t="shared" si="11"/>
        <v>ĐẠT</v>
      </c>
      <c r="L102" s="40" t="str">
        <f t="shared" si="12"/>
        <v>TRUNG BÌNH</v>
      </c>
    </row>
    <row r="103" spans="1:12" s="50" customFormat="1" ht="21" customHeight="1" x14ac:dyDescent="0.25">
      <c r="A103" s="22">
        <v>98</v>
      </c>
      <c r="B103" s="47" t="s">
        <v>104</v>
      </c>
      <c r="C103" s="10" t="s">
        <v>527</v>
      </c>
      <c r="D103" s="11" t="s">
        <v>248</v>
      </c>
      <c r="E103" s="14" t="s">
        <v>528</v>
      </c>
      <c r="F103" s="15" t="s">
        <v>431</v>
      </c>
      <c r="G103" s="38">
        <v>6</v>
      </c>
      <c r="H103" s="38">
        <v>5</v>
      </c>
      <c r="I103" s="38">
        <v>7</v>
      </c>
      <c r="J103" s="39">
        <f t="shared" si="10"/>
        <v>6</v>
      </c>
      <c r="K103" s="40" t="str">
        <f t="shared" si="11"/>
        <v>ĐẠT</v>
      </c>
      <c r="L103" s="40" t="str">
        <f t="shared" si="12"/>
        <v>TRUNG BÌNH</v>
      </c>
    </row>
    <row r="104" spans="1:12" s="50" customFormat="1" ht="21" customHeight="1" x14ac:dyDescent="0.25">
      <c r="A104" s="22">
        <v>99</v>
      </c>
      <c r="B104" s="47" t="s">
        <v>105</v>
      </c>
      <c r="C104" s="10" t="s">
        <v>469</v>
      </c>
      <c r="D104" s="11" t="s">
        <v>248</v>
      </c>
      <c r="E104" s="17" t="s">
        <v>529</v>
      </c>
      <c r="F104" s="15" t="s">
        <v>215</v>
      </c>
      <c r="G104" s="38">
        <v>7</v>
      </c>
      <c r="H104" s="38">
        <v>6</v>
      </c>
      <c r="I104" s="38">
        <v>8</v>
      </c>
      <c r="J104" s="39">
        <f t="shared" si="10"/>
        <v>7</v>
      </c>
      <c r="K104" s="40" t="str">
        <f t="shared" si="11"/>
        <v>ĐẠT</v>
      </c>
      <c r="L104" s="40" t="str">
        <f t="shared" si="12"/>
        <v>KHÁ</v>
      </c>
    </row>
    <row r="105" spans="1:12" s="50" customFormat="1" ht="21" customHeight="1" x14ac:dyDescent="0.25">
      <c r="A105" s="22">
        <v>100</v>
      </c>
      <c r="B105" s="47" t="s">
        <v>106</v>
      </c>
      <c r="C105" s="12" t="s">
        <v>530</v>
      </c>
      <c r="D105" s="13" t="s">
        <v>531</v>
      </c>
      <c r="E105" s="14" t="s">
        <v>397</v>
      </c>
      <c r="F105" s="15" t="s">
        <v>198</v>
      </c>
      <c r="G105" s="38">
        <v>7.5</v>
      </c>
      <c r="H105" s="38">
        <v>7</v>
      </c>
      <c r="I105" s="38">
        <v>9</v>
      </c>
      <c r="J105" s="39">
        <f t="shared" si="10"/>
        <v>7.833333333333333</v>
      </c>
      <c r="K105" s="40" t="str">
        <f t="shared" si="11"/>
        <v>ĐẠT</v>
      </c>
      <c r="L105" s="40" t="str">
        <f t="shared" si="12"/>
        <v>KHÁ</v>
      </c>
    </row>
    <row r="106" spans="1:12" s="50" customFormat="1" ht="21" customHeight="1" x14ac:dyDescent="0.25">
      <c r="A106" s="22">
        <v>101</v>
      </c>
      <c r="B106" s="47" t="s">
        <v>107</v>
      </c>
      <c r="C106" s="6" t="s">
        <v>532</v>
      </c>
      <c r="D106" s="7" t="s">
        <v>533</v>
      </c>
      <c r="E106" s="14" t="s">
        <v>534</v>
      </c>
      <c r="F106" s="19" t="s">
        <v>198</v>
      </c>
      <c r="G106" s="38">
        <v>7</v>
      </c>
      <c r="H106" s="38">
        <v>7</v>
      </c>
      <c r="I106" s="38">
        <v>7</v>
      </c>
      <c r="J106" s="39">
        <f t="shared" si="10"/>
        <v>7</v>
      </c>
      <c r="K106" s="40" t="str">
        <f t="shared" si="11"/>
        <v>ĐẠT</v>
      </c>
      <c r="L106" s="40" t="str">
        <f t="shared" si="12"/>
        <v>KHÁ</v>
      </c>
    </row>
    <row r="107" spans="1:12" s="50" customFormat="1" ht="21" customHeight="1" x14ac:dyDescent="0.25">
      <c r="A107" s="22">
        <v>102</v>
      </c>
      <c r="B107" s="47" t="s">
        <v>108</v>
      </c>
      <c r="C107" s="12" t="s">
        <v>535</v>
      </c>
      <c r="D107" s="13" t="s">
        <v>249</v>
      </c>
      <c r="E107" s="18" t="s">
        <v>536</v>
      </c>
      <c r="F107" s="15" t="s">
        <v>201</v>
      </c>
      <c r="G107" s="38">
        <v>7.5</v>
      </c>
      <c r="H107" s="38">
        <v>7</v>
      </c>
      <c r="I107" s="38">
        <v>7</v>
      </c>
      <c r="J107" s="39">
        <f t="shared" si="10"/>
        <v>7.166666666666667</v>
      </c>
      <c r="K107" s="40" t="str">
        <f t="shared" si="11"/>
        <v>ĐẠT</v>
      </c>
      <c r="L107" s="40" t="str">
        <f t="shared" si="12"/>
        <v>KHÁ</v>
      </c>
    </row>
    <row r="108" spans="1:12" s="50" customFormat="1" ht="21" customHeight="1" x14ac:dyDescent="0.25">
      <c r="A108" s="22">
        <v>103</v>
      </c>
      <c r="B108" s="47" t="s">
        <v>109</v>
      </c>
      <c r="C108" s="12" t="s">
        <v>537</v>
      </c>
      <c r="D108" s="13" t="s">
        <v>249</v>
      </c>
      <c r="E108" s="14" t="s">
        <v>538</v>
      </c>
      <c r="F108" s="15" t="s">
        <v>198</v>
      </c>
      <c r="G108" s="38">
        <v>6.5</v>
      </c>
      <c r="H108" s="38">
        <v>5</v>
      </c>
      <c r="I108" s="38">
        <v>7</v>
      </c>
      <c r="J108" s="39">
        <f t="shared" si="10"/>
        <v>6.166666666666667</v>
      </c>
      <c r="K108" s="40" t="str">
        <f t="shared" si="11"/>
        <v>ĐẠT</v>
      </c>
      <c r="L108" s="40" t="str">
        <f t="shared" si="12"/>
        <v>TRUNG BÌNH</v>
      </c>
    </row>
    <row r="109" spans="1:12" s="50" customFormat="1" ht="21" customHeight="1" x14ac:dyDescent="0.25">
      <c r="A109" s="22">
        <v>104</v>
      </c>
      <c r="B109" s="47" t="s">
        <v>110</v>
      </c>
      <c r="C109" s="10" t="s">
        <v>539</v>
      </c>
      <c r="D109" s="11" t="s">
        <v>249</v>
      </c>
      <c r="E109" s="14" t="s">
        <v>780</v>
      </c>
      <c r="F109" s="15" t="s">
        <v>201</v>
      </c>
      <c r="G109" s="38">
        <v>7.5</v>
      </c>
      <c r="H109" s="38">
        <v>5</v>
      </c>
      <c r="I109" s="38">
        <v>7</v>
      </c>
      <c r="J109" s="39">
        <f t="shared" si="10"/>
        <v>6.5</v>
      </c>
      <c r="K109" s="40" t="str">
        <f t="shared" si="11"/>
        <v>ĐẠT</v>
      </c>
      <c r="L109" s="40" t="str">
        <f t="shared" si="12"/>
        <v>TRUNG BÌNH</v>
      </c>
    </row>
    <row r="110" spans="1:12" s="50" customFormat="1" ht="21" customHeight="1" x14ac:dyDescent="0.25">
      <c r="A110" s="22">
        <v>105</v>
      </c>
      <c r="B110" s="47" t="s">
        <v>111</v>
      </c>
      <c r="C110" s="10" t="s">
        <v>540</v>
      </c>
      <c r="D110" s="11" t="s">
        <v>249</v>
      </c>
      <c r="E110" s="14" t="s">
        <v>541</v>
      </c>
      <c r="F110" s="15" t="s">
        <v>198</v>
      </c>
      <c r="G110" s="38">
        <v>7.5</v>
      </c>
      <c r="H110" s="38">
        <v>5</v>
      </c>
      <c r="I110" s="38">
        <v>6</v>
      </c>
      <c r="J110" s="39">
        <f t="shared" si="10"/>
        <v>6.166666666666667</v>
      </c>
      <c r="K110" s="40" t="str">
        <f t="shared" si="11"/>
        <v>ĐẠT</v>
      </c>
      <c r="L110" s="40" t="str">
        <f t="shared" si="12"/>
        <v>TRUNG BÌNH</v>
      </c>
    </row>
    <row r="111" spans="1:12" s="50" customFormat="1" ht="21" customHeight="1" x14ac:dyDescent="0.25">
      <c r="A111" s="22">
        <v>106</v>
      </c>
      <c r="B111" s="47" t="s">
        <v>112</v>
      </c>
      <c r="C111" s="10" t="s">
        <v>542</v>
      </c>
      <c r="D111" s="11" t="s">
        <v>249</v>
      </c>
      <c r="E111" s="14" t="s">
        <v>543</v>
      </c>
      <c r="F111" s="15" t="s">
        <v>198</v>
      </c>
      <c r="G111" s="38">
        <v>7.5</v>
      </c>
      <c r="H111" s="38">
        <v>5</v>
      </c>
      <c r="I111" s="38">
        <v>7</v>
      </c>
      <c r="J111" s="39">
        <f t="shared" si="10"/>
        <v>6.5</v>
      </c>
      <c r="K111" s="40" t="str">
        <f t="shared" si="11"/>
        <v>ĐẠT</v>
      </c>
      <c r="L111" s="40" t="str">
        <f t="shared" si="12"/>
        <v>TRUNG BÌNH</v>
      </c>
    </row>
    <row r="112" spans="1:12" s="50" customFormat="1" ht="21" customHeight="1" x14ac:dyDescent="0.25">
      <c r="A112" s="22">
        <v>107</v>
      </c>
      <c r="B112" s="47" t="s">
        <v>113</v>
      </c>
      <c r="C112" s="10" t="s">
        <v>277</v>
      </c>
      <c r="D112" s="11" t="s">
        <v>544</v>
      </c>
      <c r="E112" s="14" t="s">
        <v>545</v>
      </c>
      <c r="F112" s="15" t="s">
        <v>300</v>
      </c>
      <c r="G112" s="38">
        <v>6.5</v>
      </c>
      <c r="H112" s="38">
        <v>6</v>
      </c>
      <c r="I112" s="38">
        <v>7</v>
      </c>
      <c r="J112" s="39">
        <f t="shared" si="10"/>
        <v>6.5</v>
      </c>
      <c r="K112" s="40" t="str">
        <f t="shared" si="11"/>
        <v>ĐẠT</v>
      </c>
      <c r="L112" s="40" t="str">
        <f t="shared" si="12"/>
        <v>TRUNG BÌNH</v>
      </c>
    </row>
    <row r="113" spans="1:12" s="50" customFormat="1" ht="21" customHeight="1" x14ac:dyDescent="0.25">
      <c r="A113" s="22">
        <v>108</v>
      </c>
      <c r="B113" s="47" t="s">
        <v>114</v>
      </c>
      <c r="C113" s="10" t="s">
        <v>202</v>
      </c>
      <c r="D113" s="11" t="s">
        <v>251</v>
      </c>
      <c r="E113" s="14" t="s">
        <v>546</v>
      </c>
      <c r="F113" s="15" t="s">
        <v>198</v>
      </c>
      <c r="G113" s="38">
        <v>7.5</v>
      </c>
      <c r="H113" s="38">
        <v>6</v>
      </c>
      <c r="I113" s="38">
        <v>7</v>
      </c>
      <c r="J113" s="39">
        <f t="shared" si="10"/>
        <v>6.833333333333333</v>
      </c>
      <c r="K113" s="40" t="str">
        <f t="shared" si="11"/>
        <v>ĐẠT</v>
      </c>
      <c r="L113" s="40" t="str">
        <f t="shared" si="12"/>
        <v>TRUNG BÌNH</v>
      </c>
    </row>
    <row r="114" spans="1:12" s="50" customFormat="1" ht="21" customHeight="1" x14ac:dyDescent="0.25">
      <c r="A114" s="22">
        <v>109</v>
      </c>
      <c r="B114" s="47" t="s">
        <v>115</v>
      </c>
      <c r="C114" s="10" t="s">
        <v>547</v>
      </c>
      <c r="D114" s="11" t="s">
        <v>251</v>
      </c>
      <c r="E114" s="14" t="s">
        <v>548</v>
      </c>
      <c r="F114" s="15" t="s">
        <v>198</v>
      </c>
      <c r="G114" s="38">
        <v>6</v>
      </c>
      <c r="H114" s="38">
        <v>6</v>
      </c>
      <c r="I114" s="38">
        <v>7</v>
      </c>
      <c r="J114" s="39">
        <f t="shared" si="10"/>
        <v>6.333333333333333</v>
      </c>
      <c r="K114" s="40" t="str">
        <f t="shared" si="11"/>
        <v>ĐẠT</v>
      </c>
      <c r="L114" s="40" t="str">
        <f t="shared" si="12"/>
        <v>TRUNG BÌNH</v>
      </c>
    </row>
    <row r="115" spans="1:12" s="50" customFormat="1" ht="21" customHeight="1" x14ac:dyDescent="0.25">
      <c r="A115" s="22">
        <v>110</v>
      </c>
      <c r="B115" s="47" t="s">
        <v>116</v>
      </c>
      <c r="C115" s="10" t="s">
        <v>299</v>
      </c>
      <c r="D115" s="11" t="s">
        <v>251</v>
      </c>
      <c r="E115" s="14" t="s">
        <v>549</v>
      </c>
      <c r="F115" s="15" t="s">
        <v>762</v>
      </c>
      <c r="G115" s="38">
        <v>7.5</v>
      </c>
      <c r="H115" s="38">
        <v>6</v>
      </c>
      <c r="I115" s="38">
        <v>7</v>
      </c>
      <c r="J115" s="39">
        <f t="shared" si="10"/>
        <v>6.833333333333333</v>
      </c>
      <c r="K115" s="40" t="str">
        <f t="shared" si="11"/>
        <v>ĐẠT</v>
      </c>
      <c r="L115" s="40" t="str">
        <f t="shared" si="12"/>
        <v>TRUNG BÌNH</v>
      </c>
    </row>
    <row r="116" spans="1:12" s="50" customFormat="1" ht="21" customHeight="1" x14ac:dyDescent="0.25">
      <c r="A116" s="22">
        <v>111</v>
      </c>
      <c r="B116" s="47" t="s">
        <v>117</v>
      </c>
      <c r="C116" s="10" t="s">
        <v>550</v>
      </c>
      <c r="D116" s="11" t="s">
        <v>251</v>
      </c>
      <c r="E116" s="14" t="s">
        <v>551</v>
      </c>
      <c r="F116" s="15" t="s">
        <v>198</v>
      </c>
      <c r="G116" s="38">
        <v>7.5</v>
      </c>
      <c r="H116" s="38">
        <v>5</v>
      </c>
      <c r="I116" s="38">
        <v>6</v>
      </c>
      <c r="J116" s="39">
        <f t="shared" si="10"/>
        <v>6.166666666666667</v>
      </c>
      <c r="K116" s="40" t="str">
        <f t="shared" si="11"/>
        <v>ĐẠT</v>
      </c>
      <c r="L116" s="40" t="str">
        <f t="shared" si="12"/>
        <v>TRUNG BÌNH</v>
      </c>
    </row>
    <row r="117" spans="1:12" s="50" customFormat="1" ht="21" customHeight="1" x14ac:dyDescent="0.25">
      <c r="A117" s="22">
        <v>112</v>
      </c>
      <c r="B117" s="47" t="s">
        <v>118</v>
      </c>
      <c r="C117" s="10" t="s">
        <v>552</v>
      </c>
      <c r="D117" s="11" t="s">
        <v>251</v>
      </c>
      <c r="E117" s="14" t="s">
        <v>763</v>
      </c>
      <c r="F117" s="15" t="s">
        <v>198</v>
      </c>
      <c r="G117" s="38">
        <v>7</v>
      </c>
      <c r="H117" s="38">
        <v>5</v>
      </c>
      <c r="I117" s="38">
        <v>6</v>
      </c>
      <c r="J117" s="39">
        <f t="shared" si="10"/>
        <v>6</v>
      </c>
      <c r="K117" s="40" t="str">
        <f t="shared" si="11"/>
        <v>ĐẠT</v>
      </c>
      <c r="L117" s="40" t="str">
        <f t="shared" si="12"/>
        <v>TRUNG BÌNH</v>
      </c>
    </row>
    <row r="118" spans="1:12" s="50" customFormat="1" ht="21" customHeight="1" x14ac:dyDescent="0.25">
      <c r="A118" s="22">
        <v>113</v>
      </c>
      <c r="B118" s="47" t="s">
        <v>119</v>
      </c>
      <c r="C118" s="10" t="s">
        <v>221</v>
      </c>
      <c r="D118" s="11" t="s">
        <v>251</v>
      </c>
      <c r="E118" s="14" t="s">
        <v>553</v>
      </c>
      <c r="F118" s="15" t="s">
        <v>201</v>
      </c>
      <c r="G118" s="38">
        <v>7.5</v>
      </c>
      <c r="H118" s="38">
        <v>5</v>
      </c>
      <c r="I118" s="38">
        <v>7</v>
      </c>
      <c r="J118" s="39">
        <f t="shared" si="10"/>
        <v>6.5</v>
      </c>
      <c r="K118" s="40" t="str">
        <f t="shared" si="11"/>
        <v>ĐẠT</v>
      </c>
      <c r="L118" s="40" t="str">
        <f t="shared" si="12"/>
        <v>TRUNG BÌNH</v>
      </c>
    </row>
    <row r="119" spans="1:12" s="50" customFormat="1" ht="21" customHeight="1" x14ac:dyDescent="0.25">
      <c r="A119" s="22">
        <v>114</v>
      </c>
      <c r="B119" s="47" t="s">
        <v>120</v>
      </c>
      <c r="C119" s="10" t="s">
        <v>554</v>
      </c>
      <c r="D119" s="11" t="s">
        <v>254</v>
      </c>
      <c r="E119" s="14" t="s">
        <v>555</v>
      </c>
      <c r="F119" s="15" t="s">
        <v>198</v>
      </c>
      <c r="G119" s="38">
        <v>8</v>
      </c>
      <c r="H119" s="38">
        <v>5</v>
      </c>
      <c r="I119" s="38">
        <v>7</v>
      </c>
      <c r="J119" s="39">
        <f t="shared" si="10"/>
        <v>6.666666666666667</v>
      </c>
      <c r="K119" s="40" t="str">
        <f t="shared" si="11"/>
        <v>ĐẠT</v>
      </c>
      <c r="L119" s="40" t="str">
        <f t="shared" si="12"/>
        <v>TRUNG BÌNH</v>
      </c>
    </row>
    <row r="120" spans="1:12" s="50" customFormat="1" ht="21" customHeight="1" x14ac:dyDescent="0.25">
      <c r="A120" s="22">
        <v>115</v>
      </c>
      <c r="B120" s="47" t="s">
        <v>121</v>
      </c>
      <c r="C120" s="10" t="s">
        <v>253</v>
      </c>
      <c r="D120" s="11" t="s">
        <v>254</v>
      </c>
      <c r="E120" s="14" t="s">
        <v>255</v>
      </c>
      <c r="F120" s="15" t="s">
        <v>198</v>
      </c>
      <c r="G120" s="38">
        <v>7.5</v>
      </c>
      <c r="H120" s="38">
        <v>6</v>
      </c>
      <c r="I120" s="38">
        <v>7</v>
      </c>
      <c r="J120" s="39">
        <f t="shared" si="10"/>
        <v>6.833333333333333</v>
      </c>
      <c r="K120" s="40" t="str">
        <f t="shared" si="11"/>
        <v>ĐẠT</v>
      </c>
      <c r="L120" s="40" t="str">
        <f t="shared" si="12"/>
        <v>TRUNG BÌNH</v>
      </c>
    </row>
    <row r="121" spans="1:12" s="50" customFormat="1" ht="21" customHeight="1" x14ac:dyDescent="0.25">
      <c r="A121" s="22">
        <v>116</v>
      </c>
      <c r="B121" s="47" t="s">
        <v>122</v>
      </c>
      <c r="C121" s="10" t="s">
        <v>556</v>
      </c>
      <c r="D121" s="11" t="s">
        <v>254</v>
      </c>
      <c r="E121" s="14" t="s">
        <v>557</v>
      </c>
      <c r="F121" s="15" t="s">
        <v>198</v>
      </c>
      <c r="G121" s="38">
        <v>7.5</v>
      </c>
      <c r="H121" s="38">
        <v>6</v>
      </c>
      <c r="I121" s="38">
        <v>6</v>
      </c>
      <c r="J121" s="39">
        <f t="shared" si="10"/>
        <v>6.5</v>
      </c>
      <c r="K121" s="40" t="str">
        <f t="shared" si="11"/>
        <v>ĐẠT</v>
      </c>
      <c r="L121" s="40" t="str">
        <f t="shared" si="12"/>
        <v>TRUNG BÌNH</v>
      </c>
    </row>
    <row r="122" spans="1:12" s="50" customFormat="1" ht="21" customHeight="1" x14ac:dyDescent="0.25">
      <c r="A122" s="22">
        <v>117</v>
      </c>
      <c r="B122" s="47" t="s">
        <v>123</v>
      </c>
      <c r="C122" s="10" t="s">
        <v>286</v>
      </c>
      <c r="D122" s="11" t="s">
        <v>254</v>
      </c>
      <c r="E122" s="14" t="s">
        <v>558</v>
      </c>
      <c r="F122" s="15" t="s">
        <v>198</v>
      </c>
      <c r="G122" s="38">
        <v>6</v>
      </c>
      <c r="H122" s="38">
        <v>6</v>
      </c>
      <c r="I122" s="38">
        <v>7</v>
      </c>
      <c r="J122" s="39">
        <f t="shared" si="10"/>
        <v>6.333333333333333</v>
      </c>
      <c r="K122" s="40" t="str">
        <f t="shared" si="11"/>
        <v>ĐẠT</v>
      </c>
      <c r="L122" s="40" t="str">
        <f t="shared" si="12"/>
        <v>TRUNG BÌNH</v>
      </c>
    </row>
    <row r="123" spans="1:12" s="50" customFormat="1" ht="21" customHeight="1" x14ac:dyDescent="0.25">
      <c r="A123" s="22">
        <v>118</v>
      </c>
      <c r="B123" s="47" t="s">
        <v>124</v>
      </c>
      <c r="C123" s="10" t="s">
        <v>559</v>
      </c>
      <c r="D123" s="11" t="s">
        <v>560</v>
      </c>
      <c r="E123" s="14" t="s">
        <v>561</v>
      </c>
      <c r="F123" s="15" t="s">
        <v>198</v>
      </c>
      <c r="G123" s="38">
        <v>8</v>
      </c>
      <c r="H123" s="38">
        <v>5</v>
      </c>
      <c r="I123" s="38">
        <v>5</v>
      </c>
      <c r="J123" s="39">
        <f t="shared" si="10"/>
        <v>6</v>
      </c>
      <c r="K123" s="40" t="str">
        <f t="shared" si="11"/>
        <v>ĐẠT</v>
      </c>
      <c r="L123" s="40" t="str">
        <f t="shared" si="12"/>
        <v>TRUNG BÌNH</v>
      </c>
    </row>
    <row r="124" spans="1:12" s="50" customFormat="1" ht="21" customHeight="1" x14ac:dyDescent="0.25">
      <c r="A124" s="22">
        <v>119</v>
      </c>
      <c r="B124" s="47" t="s">
        <v>125</v>
      </c>
      <c r="C124" s="10" t="s">
        <v>234</v>
      </c>
      <c r="D124" s="11" t="s">
        <v>560</v>
      </c>
      <c r="E124" s="14" t="s">
        <v>562</v>
      </c>
      <c r="F124" s="15" t="s">
        <v>756</v>
      </c>
      <c r="G124" s="38">
        <v>7.5</v>
      </c>
      <c r="H124" s="38">
        <v>5</v>
      </c>
      <c r="I124" s="38">
        <v>6</v>
      </c>
      <c r="J124" s="39">
        <f t="shared" si="10"/>
        <v>6.166666666666667</v>
      </c>
      <c r="K124" s="40" t="str">
        <f t="shared" si="11"/>
        <v>ĐẠT</v>
      </c>
      <c r="L124" s="40" t="str">
        <f t="shared" si="12"/>
        <v>TRUNG BÌNH</v>
      </c>
    </row>
    <row r="125" spans="1:12" s="50" customFormat="1" ht="21" customHeight="1" x14ac:dyDescent="0.25">
      <c r="A125" s="22">
        <v>120</v>
      </c>
      <c r="B125" s="47" t="s">
        <v>126</v>
      </c>
      <c r="C125" s="10" t="s">
        <v>209</v>
      </c>
      <c r="D125" s="11" t="s">
        <v>256</v>
      </c>
      <c r="E125" s="14" t="s">
        <v>563</v>
      </c>
      <c r="F125" s="15" t="s">
        <v>198</v>
      </c>
      <c r="G125" s="38">
        <v>7</v>
      </c>
      <c r="H125" s="38">
        <v>5</v>
      </c>
      <c r="I125" s="38">
        <v>6</v>
      </c>
      <c r="J125" s="39">
        <f t="shared" si="10"/>
        <v>6</v>
      </c>
      <c r="K125" s="40" t="str">
        <f t="shared" si="11"/>
        <v>ĐẠT</v>
      </c>
      <c r="L125" s="40" t="str">
        <f t="shared" si="12"/>
        <v>TRUNG BÌNH</v>
      </c>
    </row>
    <row r="126" spans="1:12" s="50" customFormat="1" ht="21" customHeight="1" x14ac:dyDescent="0.25">
      <c r="A126" s="22">
        <v>121</v>
      </c>
      <c r="B126" s="47" t="s">
        <v>127</v>
      </c>
      <c r="C126" s="10" t="s">
        <v>564</v>
      </c>
      <c r="D126" s="11" t="s">
        <v>257</v>
      </c>
      <c r="E126" s="14" t="s">
        <v>565</v>
      </c>
      <c r="F126" s="15" t="s">
        <v>200</v>
      </c>
      <c r="G126" s="38">
        <v>7</v>
      </c>
      <c r="H126" s="38">
        <v>6</v>
      </c>
      <c r="I126" s="38">
        <v>6</v>
      </c>
      <c r="J126" s="39">
        <f t="shared" si="10"/>
        <v>6.333333333333333</v>
      </c>
      <c r="K126" s="40" t="str">
        <f t="shared" si="11"/>
        <v>ĐẠT</v>
      </c>
      <c r="L126" s="40" t="str">
        <f t="shared" si="12"/>
        <v>TRUNG BÌNH</v>
      </c>
    </row>
    <row r="127" spans="1:12" s="50" customFormat="1" ht="21" customHeight="1" x14ac:dyDescent="0.25">
      <c r="A127" s="22">
        <v>122</v>
      </c>
      <c r="B127" s="47" t="s">
        <v>128</v>
      </c>
      <c r="C127" s="10" t="s">
        <v>194</v>
      </c>
      <c r="D127" s="11" t="s">
        <v>764</v>
      </c>
      <c r="E127" s="14" t="s">
        <v>765</v>
      </c>
      <c r="F127" s="15" t="s">
        <v>240</v>
      </c>
      <c r="G127" s="38">
        <v>7.5</v>
      </c>
      <c r="H127" s="38">
        <v>6</v>
      </c>
      <c r="I127" s="38">
        <v>7</v>
      </c>
      <c r="J127" s="39">
        <f t="shared" si="10"/>
        <v>6.833333333333333</v>
      </c>
      <c r="K127" s="40" t="str">
        <f t="shared" si="11"/>
        <v>ĐẠT</v>
      </c>
      <c r="L127" s="40" t="str">
        <f t="shared" si="12"/>
        <v>TRUNG BÌNH</v>
      </c>
    </row>
    <row r="128" spans="1:12" s="50" customFormat="1" ht="21" customHeight="1" x14ac:dyDescent="0.25">
      <c r="A128" s="22">
        <v>123</v>
      </c>
      <c r="B128" s="47" t="s">
        <v>129</v>
      </c>
      <c r="C128" s="10" t="s">
        <v>566</v>
      </c>
      <c r="D128" s="11" t="s">
        <v>258</v>
      </c>
      <c r="E128" s="14" t="s">
        <v>567</v>
      </c>
      <c r="F128" s="15" t="s">
        <v>198</v>
      </c>
      <c r="G128" s="38">
        <v>7</v>
      </c>
      <c r="H128" s="38">
        <v>6</v>
      </c>
      <c r="I128" s="38">
        <v>7</v>
      </c>
      <c r="J128" s="39">
        <f t="shared" si="10"/>
        <v>6.666666666666667</v>
      </c>
      <c r="K128" s="40" t="str">
        <f t="shared" si="11"/>
        <v>ĐẠT</v>
      </c>
      <c r="L128" s="40" t="str">
        <f t="shared" si="12"/>
        <v>TRUNG BÌNH</v>
      </c>
    </row>
    <row r="129" spans="1:12" s="50" customFormat="1" ht="21" customHeight="1" x14ac:dyDescent="0.25">
      <c r="A129" s="22">
        <v>124</v>
      </c>
      <c r="B129" s="47" t="s">
        <v>130</v>
      </c>
      <c r="C129" s="10" t="s">
        <v>568</v>
      </c>
      <c r="D129" s="11" t="s">
        <v>258</v>
      </c>
      <c r="E129" s="14" t="s">
        <v>569</v>
      </c>
      <c r="F129" s="15" t="s">
        <v>197</v>
      </c>
      <c r="G129" s="38">
        <v>7</v>
      </c>
      <c r="H129" s="38">
        <v>6</v>
      </c>
      <c r="I129" s="38">
        <v>6</v>
      </c>
      <c r="J129" s="39">
        <f t="shared" si="10"/>
        <v>6.333333333333333</v>
      </c>
      <c r="K129" s="40" t="str">
        <f t="shared" si="11"/>
        <v>ĐẠT</v>
      </c>
      <c r="L129" s="40" t="str">
        <f t="shared" si="12"/>
        <v>TRUNG BÌNH</v>
      </c>
    </row>
    <row r="130" spans="1:12" s="50" customFormat="1" ht="21" customHeight="1" x14ac:dyDescent="0.25">
      <c r="A130" s="22">
        <v>125</v>
      </c>
      <c r="B130" s="47" t="s">
        <v>131</v>
      </c>
      <c r="C130" s="10" t="s">
        <v>570</v>
      </c>
      <c r="D130" s="11" t="s">
        <v>258</v>
      </c>
      <c r="E130" s="14" t="s">
        <v>571</v>
      </c>
      <c r="F130" s="19" t="s">
        <v>198</v>
      </c>
      <c r="G130" s="38">
        <v>7</v>
      </c>
      <c r="H130" s="38">
        <v>5</v>
      </c>
      <c r="I130" s="38">
        <v>6</v>
      </c>
      <c r="J130" s="39">
        <f t="shared" si="10"/>
        <v>6</v>
      </c>
      <c r="K130" s="40" t="str">
        <f t="shared" si="11"/>
        <v>ĐẠT</v>
      </c>
      <c r="L130" s="40" t="str">
        <f t="shared" si="12"/>
        <v>TRUNG BÌNH</v>
      </c>
    </row>
    <row r="131" spans="1:12" s="50" customFormat="1" ht="21" customHeight="1" x14ac:dyDescent="0.25">
      <c r="A131" s="22">
        <v>126</v>
      </c>
      <c r="B131" s="47" t="s">
        <v>132</v>
      </c>
      <c r="C131" s="8" t="s">
        <v>572</v>
      </c>
      <c r="D131" s="9" t="s">
        <v>573</v>
      </c>
      <c r="E131" s="18" t="s">
        <v>574</v>
      </c>
      <c r="F131" s="19" t="s">
        <v>198</v>
      </c>
      <c r="G131" s="38">
        <v>7.5</v>
      </c>
      <c r="H131" s="38">
        <v>5</v>
      </c>
      <c r="I131" s="38">
        <v>7</v>
      </c>
      <c r="J131" s="39">
        <f t="shared" si="10"/>
        <v>6.5</v>
      </c>
      <c r="K131" s="40" t="str">
        <f t="shared" si="11"/>
        <v>ĐẠT</v>
      </c>
      <c r="L131" s="40" t="str">
        <f t="shared" si="12"/>
        <v>TRUNG BÌNH</v>
      </c>
    </row>
    <row r="132" spans="1:12" s="50" customFormat="1" ht="21" customHeight="1" x14ac:dyDescent="0.25">
      <c r="A132" s="22">
        <v>127</v>
      </c>
      <c r="B132" s="47" t="s">
        <v>133</v>
      </c>
      <c r="C132" s="6" t="s">
        <v>229</v>
      </c>
      <c r="D132" s="7" t="s">
        <v>259</v>
      </c>
      <c r="E132" s="17" t="s">
        <v>575</v>
      </c>
      <c r="F132" s="19" t="s">
        <v>240</v>
      </c>
      <c r="G132" s="38">
        <v>6</v>
      </c>
      <c r="H132" s="38">
        <v>6</v>
      </c>
      <c r="I132" s="38">
        <v>7</v>
      </c>
      <c r="J132" s="39">
        <f t="shared" si="10"/>
        <v>6.333333333333333</v>
      </c>
      <c r="K132" s="40" t="str">
        <f t="shared" si="11"/>
        <v>ĐẠT</v>
      </c>
      <c r="L132" s="40" t="str">
        <f t="shared" si="12"/>
        <v>TRUNG BÌNH</v>
      </c>
    </row>
    <row r="133" spans="1:12" s="50" customFormat="1" ht="21" customHeight="1" x14ac:dyDescent="0.25">
      <c r="A133" s="22">
        <v>128</v>
      </c>
      <c r="B133" s="47" t="s">
        <v>134</v>
      </c>
      <c r="C133" s="8" t="s">
        <v>576</v>
      </c>
      <c r="D133" s="9" t="s">
        <v>259</v>
      </c>
      <c r="E133" s="14" t="s">
        <v>577</v>
      </c>
      <c r="F133" s="19" t="s">
        <v>198</v>
      </c>
      <c r="G133" s="38">
        <v>7.5</v>
      </c>
      <c r="H133" s="38">
        <v>5</v>
      </c>
      <c r="I133" s="38">
        <v>5</v>
      </c>
      <c r="J133" s="39">
        <f t="shared" si="10"/>
        <v>5.833333333333333</v>
      </c>
      <c r="K133" s="40" t="str">
        <f t="shared" si="11"/>
        <v>ĐẠT</v>
      </c>
      <c r="L133" s="40" t="str">
        <f t="shared" si="12"/>
        <v>TRUNG BÌNH</v>
      </c>
    </row>
    <row r="134" spans="1:12" s="50" customFormat="1" ht="21" customHeight="1" x14ac:dyDescent="0.25">
      <c r="A134" s="22">
        <v>129</v>
      </c>
      <c r="B134" s="47" t="s">
        <v>135</v>
      </c>
      <c r="C134" s="6" t="s">
        <v>578</v>
      </c>
      <c r="D134" s="7" t="s">
        <v>579</v>
      </c>
      <c r="E134" s="20" t="s">
        <v>580</v>
      </c>
      <c r="F134" s="21" t="s">
        <v>201</v>
      </c>
      <c r="G134" s="38">
        <v>7</v>
      </c>
      <c r="H134" s="38">
        <v>7.5</v>
      </c>
      <c r="I134" s="38">
        <v>7</v>
      </c>
      <c r="J134" s="39">
        <f>IF(OR(G134="",H134="",I134=""),"",AVERAGE(G134:I134))</f>
        <v>7.166666666666667</v>
      </c>
      <c r="K134" s="40" t="str">
        <f>IF(J134="","",IF(AND(MIN(G134:I134)&gt;=2,J134&gt;=5),"ĐẠT","HỎNG"))</f>
        <v>ĐẠT</v>
      </c>
      <c r="L134" s="40" t="str">
        <f>IF(J134="","",IF(AND(MIN(G134:I134)&gt;=7,J134&gt;=8),"GIỎI",IF(AND(MIN(G134:I134)&gt;=6,J134&gt;=7),"KHÁ",IF(AND(MIN(G134:I134)&gt;=3,J134&gt;=5),"TRUNG BÌNH",""))))</f>
        <v>KHÁ</v>
      </c>
    </row>
    <row r="135" spans="1:12" s="50" customFormat="1" ht="21" customHeight="1" x14ac:dyDescent="0.25">
      <c r="A135" s="22">
        <v>130</v>
      </c>
      <c r="B135" s="47" t="s">
        <v>136</v>
      </c>
      <c r="C135" s="8" t="s">
        <v>204</v>
      </c>
      <c r="D135" s="9" t="s">
        <v>260</v>
      </c>
      <c r="E135" s="14" t="s">
        <v>261</v>
      </c>
      <c r="F135" s="15" t="s">
        <v>198</v>
      </c>
      <c r="G135" s="38">
        <v>7.5</v>
      </c>
      <c r="H135" s="38">
        <v>8</v>
      </c>
      <c r="I135" s="38">
        <v>6</v>
      </c>
      <c r="J135" s="39">
        <f t="shared" ref="J135:J166" si="13">IF(OR(G135="",H135="",I135=""),"",AVERAGE(G135:I135))</f>
        <v>7.166666666666667</v>
      </c>
      <c r="K135" s="40" t="str">
        <f t="shared" ref="K135:K166" si="14">IF(J135="","",IF(AND(MIN(G135:I135)&gt;=2,J135&gt;=5),"ĐẠT","HỎNG"))</f>
        <v>ĐẠT</v>
      </c>
      <c r="L135" s="40" t="str">
        <f t="shared" ref="L135:L166" si="15">IF(J135="","",IF(AND(MIN(G135:I135)&gt;=7,J135&gt;=8),"GIỎI",IF(AND(MIN(G135:I135)&gt;=6,J135&gt;=7),"KHÁ",IF(AND(MIN(G135:I135)&gt;=3,J135&gt;=5),"TRUNG BÌNH",""))))</f>
        <v>KHÁ</v>
      </c>
    </row>
    <row r="136" spans="1:12" s="50" customFormat="1" ht="21" customHeight="1" x14ac:dyDescent="0.25">
      <c r="A136" s="22">
        <v>131</v>
      </c>
      <c r="B136" s="47" t="s">
        <v>137</v>
      </c>
      <c r="C136" s="10" t="s">
        <v>214</v>
      </c>
      <c r="D136" s="11" t="s">
        <v>262</v>
      </c>
      <c r="E136" s="14" t="s">
        <v>581</v>
      </c>
      <c r="F136" s="15" t="s">
        <v>200</v>
      </c>
      <c r="G136" s="38">
        <v>6.5</v>
      </c>
      <c r="H136" s="38">
        <v>8</v>
      </c>
      <c r="I136" s="38">
        <v>6</v>
      </c>
      <c r="J136" s="39">
        <f t="shared" si="13"/>
        <v>6.833333333333333</v>
      </c>
      <c r="K136" s="40" t="str">
        <f t="shared" si="14"/>
        <v>ĐẠT</v>
      </c>
      <c r="L136" s="40" t="str">
        <f t="shared" si="15"/>
        <v>TRUNG BÌNH</v>
      </c>
    </row>
    <row r="137" spans="1:12" s="50" customFormat="1" ht="21" customHeight="1" x14ac:dyDescent="0.25">
      <c r="A137" s="22">
        <v>132</v>
      </c>
      <c r="B137" s="47" t="s">
        <v>138</v>
      </c>
      <c r="C137" s="10" t="s">
        <v>582</v>
      </c>
      <c r="D137" s="11" t="s">
        <v>263</v>
      </c>
      <c r="E137" s="14" t="s">
        <v>583</v>
      </c>
      <c r="F137" s="15" t="s">
        <v>198</v>
      </c>
      <c r="G137" s="38">
        <v>7.5</v>
      </c>
      <c r="H137" s="38">
        <v>8</v>
      </c>
      <c r="I137" s="38">
        <v>7</v>
      </c>
      <c r="J137" s="39">
        <f t="shared" si="13"/>
        <v>7.5</v>
      </c>
      <c r="K137" s="40" t="str">
        <f t="shared" si="14"/>
        <v>ĐẠT</v>
      </c>
      <c r="L137" s="40" t="str">
        <f t="shared" si="15"/>
        <v>KHÁ</v>
      </c>
    </row>
    <row r="138" spans="1:12" s="50" customFormat="1" ht="21" customHeight="1" x14ac:dyDescent="0.25">
      <c r="A138" s="22">
        <v>133</v>
      </c>
      <c r="B138" s="47" t="s">
        <v>139</v>
      </c>
      <c r="C138" s="10" t="s">
        <v>286</v>
      </c>
      <c r="D138" s="11" t="s">
        <v>263</v>
      </c>
      <c r="E138" s="17" t="s">
        <v>584</v>
      </c>
      <c r="F138" s="15" t="s">
        <v>198</v>
      </c>
      <c r="G138" s="38">
        <v>7</v>
      </c>
      <c r="H138" s="38">
        <v>7.5</v>
      </c>
      <c r="I138" s="38">
        <v>7</v>
      </c>
      <c r="J138" s="39">
        <f t="shared" si="13"/>
        <v>7.166666666666667</v>
      </c>
      <c r="K138" s="40" t="str">
        <f t="shared" si="14"/>
        <v>ĐẠT</v>
      </c>
      <c r="L138" s="40" t="str">
        <f t="shared" si="15"/>
        <v>KHÁ</v>
      </c>
    </row>
    <row r="139" spans="1:12" s="50" customFormat="1" ht="21" customHeight="1" x14ac:dyDescent="0.25">
      <c r="A139" s="22">
        <v>134</v>
      </c>
      <c r="B139" s="47" t="s">
        <v>140</v>
      </c>
      <c r="C139" s="12" t="s">
        <v>207</v>
      </c>
      <c r="D139" s="13" t="s">
        <v>585</v>
      </c>
      <c r="E139" s="14" t="s">
        <v>586</v>
      </c>
      <c r="F139" s="21" t="s">
        <v>198</v>
      </c>
      <c r="G139" s="38">
        <v>7.5</v>
      </c>
      <c r="H139" s="38">
        <v>7</v>
      </c>
      <c r="I139" s="38">
        <v>6</v>
      </c>
      <c r="J139" s="39">
        <f t="shared" si="13"/>
        <v>6.833333333333333</v>
      </c>
      <c r="K139" s="40" t="str">
        <f t="shared" si="14"/>
        <v>ĐẠT</v>
      </c>
      <c r="L139" s="40" t="str">
        <f t="shared" si="15"/>
        <v>TRUNG BÌNH</v>
      </c>
    </row>
    <row r="140" spans="1:12" s="50" customFormat="1" ht="21" customHeight="1" x14ac:dyDescent="0.25">
      <c r="A140" s="22">
        <v>135</v>
      </c>
      <c r="B140" s="47" t="s">
        <v>141</v>
      </c>
      <c r="C140" s="6" t="s">
        <v>587</v>
      </c>
      <c r="D140" s="7" t="s">
        <v>265</v>
      </c>
      <c r="E140" s="14" t="s">
        <v>588</v>
      </c>
      <c r="F140" s="21" t="s">
        <v>198</v>
      </c>
      <c r="G140" s="38">
        <v>7</v>
      </c>
      <c r="H140" s="38">
        <v>7</v>
      </c>
      <c r="I140" s="38">
        <v>6</v>
      </c>
      <c r="J140" s="39">
        <f t="shared" si="13"/>
        <v>6.666666666666667</v>
      </c>
      <c r="K140" s="40" t="str">
        <f t="shared" si="14"/>
        <v>ĐẠT</v>
      </c>
      <c r="L140" s="40" t="str">
        <f t="shared" si="15"/>
        <v>TRUNG BÌNH</v>
      </c>
    </row>
    <row r="141" spans="1:12" s="50" customFormat="1" ht="21" customHeight="1" x14ac:dyDescent="0.25">
      <c r="A141" s="22">
        <v>136</v>
      </c>
      <c r="B141" s="47" t="s">
        <v>142</v>
      </c>
      <c r="C141" s="12" t="s">
        <v>589</v>
      </c>
      <c r="D141" s="13" t="s">
        <v>590</v>
      </c>
      <c r="E141" s="18" t="s">
        <v>766</v>
      </c>
      <c r="F141" s="15" t="s">
        <v>388</v>
      </c>
      <c r="G141" s="38">
        <v>7.5</v>
      </c>
      <c r="H141" s="38">
        <v>7</v>
      </c>
      <c r="I141" s="38">
        <v>6</v>
      </c>
      <c r="J141" s="39">
        <f t="shared" si="13"/>
        <v>6.833333333333333</v>
      </c>
      <c r="K141" s="40" t="str">
        <f t="shared" si="14"/>
        <v>ĐẠT</v>
      </c>
      <c r="L141" s="40" t="str">
        <f t="shared" si="15"/>
        <v>TRUNG BÌNH</v>
      </c>
    </row>
    <row r="142" spans="1:12" s="50" customFormat="1" ht="21" customHeight="1" x14ac:dyDescent="0.25">
      <c r="A142" s="22">
        <v>137</v>
      </c>
      <c r="B142" s="47" t="s">
        <v>143</v>
      </c>
      <c r="C142" s="12" t="s">
        <v>591</v>
      </c>
      <c r="D142" s="13" t="s">
        <v>592</v>
      </c>
      <c r="E142" s="14" t="s">
        <v>593</v>
      </c>
      <c r="F142" s="15" t="s">
        <v>198</v>
      </c>
      <c r="G142" s="38">
        <v>7</v>
      </c>
      <c r="H142" s="38">
        <v>7</v>
      </c>
      <c r="I142" s="38">
        <v>7</v>
      </c>
      <c r="J142" s="39">
        <f t="shared" si="13"/>
        <v>7</v>
      </c>
      <c r="K142" s="40" t="str">
        <f t="shared" si="14"/>
        <v>ĐẠT</v>
      </c>
      <c r="L142" s="40" t="str">
        <f t="shared" si="15"/>
        <v>KHÁ</v>
      </c>
    </row>
    <row r="143" spans="1:12" s="50" customFormat="1" ht="21" customHeight="1" x14ac:dyDescent="0.25">
      <c r="A143" s="22">
        <v>138</v>
      </c>
      <c r="B143" s="47" t="s">
        <v>144</v>
      </c>
      <c r="C143" s="10" t="s">
        <v>594</v>
      </c>
      <c r="D143" s="11" t="s">
        <v>592</v>
      </c>
      <c r="E143" s="14" t="s">
        <v>595</v>
      </c>
      <c r="F143" s="15" t="s">
        <v>767</v>
      </c>
      <c r="G143" s="38">
        <v>3</v>
      </c>
      <c r="H143" s="38">
        <v>7</v>
      </c>
      <c r="I143" s="38">
        <v>6</v>
      </c>
      <c r="J143" s="39">
        <f t="shared" si="13"/>
        <v>5.333333333333333</v>
      </c>
      <c r="K143" s="40" t="str">
        <f t="shared" si="14"/>
        <v>ĐẠT</v>
      </c>
      <c r="L143" s="40" t="str">
        <f t="shared" si="15"/>
        <v>TRUNG BÌNH</v>
      </c>
    </row>
    <row r="144" spans="1:12" s="50" customFormat="1" ht="21" customHeight="1" x14ac:dyDescent="0.25">
      <c r="A144" s="22">
        <v>139</v>
      </c>
      <c r="B144" s="47" t="s">
        <v>145</v>
      </c>
      <c r="C144" s="10" t="s">
        <v>596</v>
      </c>
      <c r="D144" s="11" t="s">
        <v>592</v>
      </c>
      <c r="E144" s="14" t="s">
        <v>597</v>
      </c>
      <c r="F144" s="15" t="s">
        <v>198</v>
      </c>
      <c r="G144" s="38">
        <v>7.5</v>
      </c>
      <c r="H144" s="38">
        <v>7</v>
      </c>
      <c r="I144" s="38">
        <v>6</v>
      </c>
      <c r="J144" s="39">
        <f t="shared" si="13"/>
        <v>6.833333333333333</v>
      </c>
      <c r="K144" s="40" t="str">
        <f t="shared" si="14"/>
        <v>ĐẠT</v>
      </c>
      <c r="L144" s="40" t="str">
        <f t="shared" si="15"/>
        <v>TRUNG BÌNH</v>
      </c>
    </row>
    <row r="145" spans="1:12" s="50" customFormat="1" ht="21" customHeight="1" x14ac:dyDescent="0.25">
      <c r="A145" s="22">
        <v>140</v>
      </c>
      <c r="B145" s="47" t="s">
        <v>146</v>
      </c>
      <c r="C145" s="10" t="s">
        <v>598</v>
      </c>
      <c r="D145" s="11" t="s">
        <v>592</v>
      </c>
      <c r="E145" s="14" t="s">
        <v>599</v>
      </c>
      <c r="F145" s="15" t="s">
        <v>198</v>
      </c>
      <c r="G145" s="38">
        <v>6.5</v>
      </c>
      <c r="H145" s="38">
        <v>7</v>
      </c>
      <c r="I145" s="38">
        <v>7</v>
      </c>
      <c r="J145" s="39">
        <f t="shared" si="13"/>
        <v>6.833333333333333</v>
      </c>
      <c r="K145" s="40" t="str">
        <f t="shared" si="14"/>
        <v>ĐẠT</v>
      </c>
      <c r="L145" s="40" t="str">
        <f t="shared" si="15"/>
        <v>TRUNG BÌNH</v>
      </c>
    </row>
    <row r="146" spans="1:12" s="50" customFormat="1" ht="21" customHeight="1" x14ac:dyDescent="0.25">
      <c r="A146" s="22">
        <v>141</v>
      </c>
      <c r="B146" s="47" t="s">
        <v>147</v>
      </c>
      <c r="C146" s="10" t="s">
        <v>276</v>
      </c>
      <c r="D146" s="11" t="s">
        <v>266</v>
      </c>
      <c r="E146" s="14" t="s">
        <v>600</v>
      </c>
      <c r="F146" s="15" t="s">
        <v>208</v>
      </c>
      <c r="G146" s="38">
        <v>7.5</v>
      </c>
      <c r="H146" s="38">
        <v>7</v>
      </c>
      <c r="I146" s="38">
        <v>6</v>
      </c>
      <c r="J146" s="39">
        <f t="shared" si="13"/>
        <v>6.833333333333333</v>
      </c>
      <c r="K146" s="40" t="str">
        <f t="shared" si="14"/>
        <v>ĐẠT</v>
      </c>
      <c r="L146" s="40" t="str">
        <f t="shared" si="15"/>
        <v>TRUNG BÌNH</v>
      </c>
    </row>
    <row r="147" spans="1:12" s="50" customFormat="1" ht="21" customHeight="1" x14ac:dyDescent="0.25">
      <c r="A147" s="22">
        <v>142</v>
      </c>
      <c r="B147" s="47" t="s">
        <v>148</v>
      </c>
      <c r="C147" s="10" t="s">
        <v>568</v>
      </c>
      <c r="D147" s="11" t="s">
        <v>266</v>
      </c>
      <c r="E147" s="14" t="s">
        <v>450</v>
      </c>
      <c r="F147" s="15" t="s">
        <v>208</v>
      </c>
      <c r="G147" s="38">
        <v>7.5</v>
      </c>
      <c r="H147" s="38">
        <v>7</v>
      </c>
      <c r="I147" s="38">
        <v>6</v>
      </c>
      <c r="J147" s="39">
        <f t="shared" si="13"/>
        <v>6.833333333333333</v>
      </c>
      <c r="K147" s="40" t="str">
        <f t="shared" si="14"/>
        <v>ĐẠT</v>
      </c>
      <c r="L147" s="40" t="str">
        <f t="shared" si="15"/>
        <v>TRUNG BÌNH</v>
      </c>
    </row>
    <row r="148" spans="1:12" s="50" customFormat="1" ht="21" customHeight="1" x14ac:dyDescent="0.25">
      <c r="A148" s="22">
        <v>143</v>
      </c>
      <c r="B148" s="47" t="s">
        <v>149</v>
      </c>
      <c r="C148" s="10" t="s">
        <v>601</v>
      </c>
      <c r="D148" s="11" t="s">
        <v>267</v>
      </c>
      <c r="E148" s="14" t="s">
        <v>268</v>
      </c>
      <c r="F148" s="15" t="s">
        <v>198</v>
      </c>
      <c r="G148" s="38">
        <v>7</v>
      </c>
      <c r="H148" s="38">
        <v>7</v>
      </c>
      <c r="I148" s="38">
        <v>7</v>
      </c>
      <c r="J148" s="39">
        <f t="shared" si="13"/>
        <v>7</v>
      </c>
      <c r="K148" s="40" t="str">
        <f t="shared" si="14"/>
        <v>ĐẠT</v>
      </c>
      <c r="L148" s="40" t="str">
        <f t="shared" si="15"/>
        <v>KHÁ</v>
      </c>
    </row>
    <row r="149" spans="1:12" s="50" customFormat="1" ht="21" customHeight="1" x14ac:dyDescent="0.25">
      <c r="A149" s="22">
        <v>144</v>
      </c>
      <c r="B149" s="47" t="s">
        <v>150</v>
      </c>
      <c r="C149" s="10" t="s">
        <v>602</v>
      </c>
      <c r="D149" s="11" t="s">
        <v>267</v>
      </c>
      <c r="E149" s="14" t="s">
        <v>603</v>
      </c>
      <c r="F149" s="15" t="s">
        <v>198</v>
      </c>
      <c r="G149" s="38">
        <v>7.5</v>
      </c>
      <c r="H149" s="38">
        <v>7</v>
      </c>
      <c r="I149" s="38">
        <v>6</v>
      </c>
      <c r="J149" s="39">
        <f t="shared" si="13"/>
        <v>6.833333333333333</v>
      </c>
      <c r="K149" s="40" t="str">
        <f t="shared" si="14"/>
        <v>ĐẠT</v>
      </c>
      <c r="L149" s="40" t="str">
        <f t="shared" si="15"/>
        <v>TRUNG BÌNH</v>
      </c>
    </row>
    <row r="150" spans="1:12" s="50" customFormat="1" ht="21" customHeight="1" x14ac:dyDescent="0.25">
      <c r="A150" s="22">
        <v>145</v>
      </c>
      <c r="B150" s="47" t="s">
        <v>151</v>
      </c>
      <c r="C150" s="10" t="s">
        <v>604</v>
      </c>
      <c r="D150" s="11" t="s">
        <v>605</v>
      </c>
      <c r="E150" s="14" t="s">
        <v>606</v>
      </c>
      <c r="F150" s="15" t="s">
        <v>198</v>
      </c>
      <c r="G150" s="38">
        <v>5</v>
      </c>
      <c r="H150" s="38">
        <v>7</v>
      </c>
      <c r="I150" s="38">
        <v>6</v>
      </c>
      <c r="J150" s="39">
        <f t="shared" si="13"/>
        <v>6</v>
      </c>
      <c r="K150" s="40" t="str">
        <f t="shared" si="14"/>
        <v>ĐẠT</v>
      </c>
      <c r="L150" s="40" t="str">
        <f t="shared" si="15"/>
        <v>TRUNG BÌNH</v>
      </c>
    </row>
    <row r="151" spans="1:12" s="50" customFormat="1" ht="21" customHeight="1" x14ac:dyDescent="0.25">
      <c r="A151" s="22">
        <v>146</v>
      </c>
      <c r="B151" s="47" t="s">
        <v>152</v>
      </c>
      <c r="C151" s="10" t="s">
        <v>607</v>
      </c>
      <c r="D151" s="11" t="s">
        <v>608</v>
      </c>
      <c r="E151" s="14" t="s">
        <v>609</v>
      </c>
      <c r="F151" s="15" t="s">
        <v>198</v>
      </c>
      <c r="G151" s="38">
        <v>7.5</v>
      </c>
      <c r="H151" s="38">
        <v>7</v>
      </c>
      <c r="I151" s="38">
        <v>6</v>
      </c>
      <c r="J151" s="39">
        <f t="shared" si="13"/>
        <v>6.833333333333333</v>
      </c>
      <c r="K151" s="40" t="str">
        <f t="shared" si="14"/>
        <v>ĐẠT</v>
      </c>
      <c r="L151" s="40" t="str">
        <f t="shared" si="15"/>
        <v>TRUNG BÌNH</v>
      </c>
    </row>
    <row r="152" spans="1:12" s="50" customFormat="1" ht="21" customHeight="1" x14ac:dyDescent="0.25">
      <c r="A152" s="22">
        <v>147</v>
      </c>
      <c r="B152" s="47" t="s">
        <v>153</v>
      </c>
      <c r="C152" s="10" t="s">
        <v>610</v>
      </c>
      <c r="D152" s="11" t="s">
        <v>611</v>
      </c>
      <c r="E152" s="14" t="s">
        <v>612</v>
      </c>
      <c r="F152" s="15" t="s">
        <v>198</v>
      </c>
      <c r="G152" s="38">
        <v>5</v>
      </c>
      <c r="H152" s="38">
        <v>7</v>
      </c>
      <c r="I152" s="38">
        <v>7</v>
      </c>
      <c r="J152" s="39">
        <f t="shared" si="13"/>
        <v>6.333333333333333</v>
      </c>
      <c r="K152" s="40" t="str">
        <f t="shared" si="14"/>
        <v>ĐẠT</v>
      </c>
      <c r="L152" s="40" t="str">
        <f t="shared" si="15"/>
        <v>TRUNG BÌNH</v>
      </c>
    </row>
    <row r="153" spans="1:12" s="50" customFormat="1" ht="21" customHeight="1" x14ac:dyDescent="0.25">
      <c r="A153" s="22">
        <v>148</v>
      </c>
      <c r="B153" s="47" t="s">
        <v>154</v>
      </c>
      <c r="C153" s="10" t="s">
        <v>226</v>
      </c>
      <c r="D153" s="11" t="s">
        <v>611</v>
      </c>
      <c r="E153" s="14" t="s">
        <v>613</v>
      </c>
      <c r="F153" s="15" t="s">
        <v>198</v>
      </c>
      <c r="G153" s="38">
        <v>5.5</v>
      </c>
      <c r="H153" s="38">
        <v>7</v>
      </c>
      <c r="I153" s="38">
        <v>6</v>
      </c>
      <c r="J153" s="39">
        <f t="shared" si="13"/>
        <v>6.166666666666667</v>
      </c>
      <c r="K153" s="40" t="str">
        <f t="shared" si="14"/>
        <v>ĐẠT</v>
      </c>
      <c r="L153" s="40" t="str">
        <f t="shared" si="15"/>
        <v>TRUNG BÌNH</v>
      </c>
    </row>
    <row r="154" spans="1:12" s="50" customFormat="1" ht="21" customHeight="1" x14ac:dyDescent="0.25">
      <c r="A154" s="22">
        <v>149</v>
      </c>
      <c r="B154" s="47" t="s">
        <v>155</v>
      </c>
      <c r="C154" s="10" t="s">
        <v>614</v>
      </c>
      <c r="D154" s="11" t="s">
        <v>615</v>
      </c>
      <c r="E154" s="14" t="s">
        <v>616</v>
      </c>
      <c r="F154" s="15" t="s">
        <v>760</v>
      </c>
      <c r="G154" s="38">
        <v>4</v>
      </c>
      <c r="H154" s="38">
        <v>7</v>
      </c>
      <c r="I154" s="38">
        <v>7</v>
      </c>
      <c r="J154" s="39">
        <f t="shared" si="13"/>
        <v>6</v>
      </c>
      <c r="K154" s="40" t="str">
        <f t="shared" si="14"/>
        <v>ĐẠT</v>
      </c>
      <c r="L154" s="40" t="str">
        <f t="shared" si="15"/>
        <v>TRUNG BÌNH</v>
      </c>
    </row>
    <row r="155" spans="1:12" s="50" customFormat="1" ht="21" customHeight="1" x14ac:dyDescent="0.25">
      <c r="A155" s="22">
        <v>150</v>
      </c>
      <c r="B155" s="47" t="s">
        <v>156</v>
      </c>
      <c r="C155" s="10" t="s">
        <v>273</v>
      </c>
      <c r="D155" s="11" t="s">
        <v>269</v>
      </c>
      <c r="E155" s="14" t="s">
        <v>617</v>
      </c>
      <c r="F155" s="15" t="s">
        <v>198</v>
      </c>
      <c r="G155" s="38">
        <v>7</v>
      </c>
      <c r="H155" s="38">
        <v>8</v>
      </c>
      <c r="I155" s="38">
        <v>7</v>
      </c>
      <c r="J155" s="39">
        <f t="shared" si="13"/>
        <v>7.333333333333333</v>
      </c>
      <c r="K155" s="40" t="str">
        <f t="shared" si="14"/>
        <v>ĐẠT</v>
      </c>
      <c r="L155" s="40" t="str">
        <f t="shared" si="15"/>
        <v>KHÁ</v>
      </c>
    </row>
    <row r="156" spans="1:12" s="50" customFormat="1" ht="21" customHeight="1" x14ac:dyDescent="0.25">
      <c r="A156" s="22">
        <v>151</v>
      </c>
      <c r="B156" s="47" t="s">
        <v>157</v>
      </c>
      <c r="C156" s="10" t="s">
        <v>618</v>
      </c>
      <c r="D156" s="11" t="s">
        <v>269</v>
      </c>
      <c r="E156" s="14" t="s">
        <v>619</v>
      </c>
      <c r="F156" s="15" t="s">
        <v>215</v>
      </c>
      <c r="G156" s="38">
        <v>5</v>
      </c>
      <c r="H156" s="38">
        <v>7</v>
      </c>
      <c r="I156" s="38">
        <v>6</v>
      </c>
      <c r="J156" s="39">
        <f t="shared" si="13"/>
        <v>6</v>
      </c>
      <c r="K156" s="40" t="str">
        <f t="shared" si="14"/>
        <v>ĐẠT</v>
      </c>
      <c r="L156" s="40" t="str">
        <f t="shared" si="15"/>
        <v>TRUNG BÌNH</v>
      </c>
    </row>
    <row r="157" spans="1:12" s="50" customFormat="1" ht="21" customHeight="1" x14ac:dyDescent="0.25">
      <c r="A157" s="22">
        <v>152</v>
      </c>
      <c r="B157" s="47" t="s">
        <v>158</v>
      </c>
      <c r="C157" s="10" t="s">
        <v>620</v>
      </c>
      <c r="D157" s="11" t="s">
        <v>269</v>
      </c>
      <c r="E157" s="14" t="s">
        <v>621</v>
      </c>
      <c r="F157" s="15" t="s">
        <v>198</v>
      </c>
      <c r="G157" s="38">
        <v>7.5</v>
      </c>
      <c r="H157" s="38">
        <v>8</v>
      </c>
      <c r="I157" s="38">
        <v>6</v>
      </c>
      <c r="J157" s="39">
        <f t="shared" si="13"/>
        <v>7.166666666666667</v>
      </c>
      <c r="K157" s="40" t="str">
        <f t="shared" si="14"/>
        <v>ĐẠT</v>
      </c>
      <c r="L157" s="40" t="str">
        <f t="shared" si="15"/>
        <v>KHÁ</v>
      </c>
    </row>
    <row r="158" spans="1:12" s="50" customFormat="1" ht="21" customHeight="1" x14ac:dyDescent="0.25">
      <c r="A158" s="22">
        <v>153</v>
      </c>
      <c r="B158" s="47" t="s">
        <v>159</v>
      </c>
      <c r="C158" s="10" t="s">
        <v>622</v>
      </c>
      <c r="D158" s="11" t="s">
        <v>623</v>
      </c>
      <c r="E158" s="14" t="s">
        <v>624</v>
      </c>
      <c r="F158" s="15" t="s">
        <v>198</v>
      </c>
      <c r="G158" s="38">
        <v>4</v>
      </c>
      <c r="H158" s="38">
        <v>7.5</v>
      </c>
      <c r="I158" s="38">
        <v>7</v>
      </c>
      <c r="J158" s="39">
        <f t="shared" si="13"/>
        <v>6.166666666666667</v>
      </c>
      <c r="K158" s="40" t="str">
        <f t="shared" si="14"/>
        <v>ĐẠT</v>
      </c>
      <c r="L158" s="40" t="str">
        <f t="shared" si="15"/>
        <v>TRUNG BÌNH</v>
      </c>
    </row>
    <row r="159" spans="1:12" s="50" customFormat="1" ht="21" customHeight="1" x14ac:dyDescent="0.25">
      <c r="A159" s="22">
        <v>154</v>
      </c>
      <c r="B159" s="47" t="s">
        <v>160</v>
      </c>
      <c r="C159" s="10" t="s">
        <v>625</v>
      </c>
      <c r="D159" s="11" t="s">
        <v>626</v>
      </c>
      <c r="E159" s="14" t="s">
        <v>627</v>
      </c>
      <c r="F159" s="15" t="s">
        <v>198</v>
      </c>
      <c r="G159" s="38">
        <v>7</v>
      </c>
      <c r="H159" s="38">
        <v>7</v>
      </c>
      <c r="I159" s="38">
        <v>6</v>
      </c>
      <c r="J159" s="39">
        <f t="shared" si="13"/>
        <v>6.666666666666667</v>
      </c>
      <c r="K159" s="40" t="str">
        <f t="shared" si="14"/>
        <v>ĐẠT</v>
      </c>
      <c r="L159" s="40" t="str">
        <f t="shared" si="15"/>
        <v>TRUNG BÌNH</v>
      </c>
    </row>
    <row r="160" spans="1:12" s="50" customFormat="1" ht="21" customHeight="1" x14ac:dyDescent="0.25">
      <c r="A160" s="22">
        <v>155</v>
      </c>
      <c r="B160" s="47" t="s">
        <v>161</v>
      </c>
      <c r="C160" s="10" t="s">
        <v>628</v>
      </c>
      <c r="D160" s="11" t="s">
        <v>271</v>
      </c>
      <c r="E160" s="14" t="s">
        <v>629</v>
      </c>
      <c r="F160" s="15" t="s">
        <v>198</v>
      </c>
      <c r="G160" s="38">
        <v>4</v>
      </c>
      <c r="H160" s="38">
        <v>7</v>
      </c>
      <c r="I160" s="38">
        <v>7</v>
      </c>
      <c r="J160" s="39">
        <f t="shared" si="13"/>
        <v>6</v>
      </c>
      <c r="K160" s="40" t="str">
        <f t="shared" si="14"/>
        <v>ĐẠT</v>
      </c>
      <c r="L160" s="40" t="str">
        <f t="shared" si="15"/>
        <v>TRUNG BÌNH</v>
      </c>
    </row>
    <row r="161" spans="1:12" s="50" customFormat="1" ht="21" customHeight="1" x14ac:dyDescent="0.25">
      <c r="A161" s="22">
        <v>156</v>
      </c>
      <c r="B161" s="47" t="s">
        <v>162</v>
      </c>
      <c r="C161" s="10" t="s">
        <v>264</v>
      </c>
      <c r="D161" s="11" t="s">
        <v>271</v>
      </c>
      <c r="E161" s="14" t="s">
        <v>630</v>
      </c>
      <c r="F161" s="15" t="s">
        <v>198</v>
      </c>
      <c r="G161" s="38">
        <v>7</v>
      </c>
      <c r="H161" s="38">
        <v>7</v>
      </c>
      <c r="I161" s="38">
        <v>6</v>
      </c>
      <c r="J161" s="39">
        <f t="shared" si="13"/>
        <v>6.666666666666667</v>
      </c>
      <c r="K161" s="40" t="str">
        <f t="shared" si="14"/>
        <v>ĐẠT</v>
      </c>
      <c r="L161" s="40" t="str">
        <f t="shared" si="15"/>
        <v>TRUNG BÌNH</v>
      </c>
    </row>
    <row r="162" spans="1:12" s="50" customFormat="1" ht="21" customHeight="1" x14ac:dyDescent="0.25">
      <c r="A162" s="22">
        <v>157</v>
      </c>
      <c r="B162" s="47" t="s">
        <v>163</v>
      </c>
      <c r="C162" s="10" t="s">
        <v>631</v>
      </c>
      <c r="D162" s="11" t="s">
        <v>271</v>
      </c>
      <c r="E162" s="14" t="s">
        <v>632</v>
      </c>
      <c r="F162" s="15" t="s">
        <v>198</v>
      </c>
      <c r="G162" s="38">
        <v>4</v>
      </c>
      <c r="H162" s="38">
        <v>7</v>
      </c>
      <c r="I162" s="38">
        <v>7</v>
      </c>
      <c r="J162" s="39">
        <f t="shared" si="13"/>
        <v>6</v>
      </c>
      <c r="K162" s="40" t="str">
        <f t="shared" si="14"/>
        <v>ĐẠT</v>
      </c>
      <c r="L162" s="40" t="str">
        <f t="shared" si="15"/>
        <v>TRUNG BÌNH</v>
      </c>
    </row>
    <row r="163" spans="1:12" s="50" customFormat="1" ht="21" customHeight="1" x14ac:dyDescent="0.25">
      <c r="A163" s="22">
        <v>158</v>
      </c>
      <c r="B163" s="47" t="s">
        <v>164</v>
      </c>
      <c r="C163" s="10" t="s">
        <v>467</v>
      </c>
      <c r="D163" s="11" t="s">
        <v>271</v>
      </c>
      <c r="E163" s="14" t="s">
        <v>633</v>
      </c>
      <c r="F163" s="15" t="s">
        <v>200</v>
      </c>
      <c r="G163" s="38">
        <v>7.5</v>
      </c>
      <c r="H163" s="38">
        <v>7</v>
      </c>
      <c r="I163" s="38">
        <v>6</v>
      </c>
      <c r="J163" s="39">
        <f t="shared" si="13"/>
        <v>6.833333333333333</v>
      </c>
      <c r="K163" s="40" t="str">
        <f t="shared" si="14"/>
        <v>ĐẠT</v>
      </c>
      <c r="L163" s="40" t="str">
        <f t="shared" si="15"/>
        <v>TRUNG BÌNH</v>
      </c>
    </row>
    <row r="164" spans="1:12" s="50" customFormat="1" ht="21" customHeight="1" x14ac:dyDescent="0.25">
      <c r="A164" s="22">
        <v>159</v>
      </c>
      <c r="B164" s="47" t="s">
        <v>165</v>
      </c>
      <c r="C164" s="8" t="s">
        <v>273</v>
      </c>
      <c r="D164" s="9" t="s">
        <v>271</v>
      </c>
      <c r="E164" s="18" t="s">
        <v>634</v>
      </c>
      <c r="F164" s="15" t="s">
        <v>215</v>
      </c>
      <c r="G164" s="38">
        <v>4</v>
      </c>
      <c r="H164" s="38">
        <v>7</v>
      </c>
      <c r="I164" s="38">
        <v>7</v>
      </c>
      <c r="J164" s="39">
        <f t="shared" si="13"/>
        <v>6</v>
      </c>
      <c r="K164" s="40" t="str">
        <f t="shared" si="14"/>
        <v>ĐẠT</v>
      </c>
      <c r="L164" s="40" t="str">
        <f t="shared" si="15"/>
        <v>TRUNG BÌNH</v>
      </c>
    </row>
    <row r="165" spans="1:12" s="50" customFormat="1" ht="21" customHeight="1" x14ac:dyDescent="0.25">
      <c r="A165" s="22">
        <v>160</v>
      </c>
      <c r="B165" s="47" t="s">
        <v>166</v>
      </c>
      <c r="C165" s="6" t="s">
        <v>635</v>
      </c>
      <c r="D165" s="7" t="s">
        <v>636</v>
      </c>
      <c r="E165" s="17" t="s">
        <v>637</v>
      </c>
      <c r="F165" s="19" t="s">
        <v>213</v>
      </c>
      <c r="G165" s="38">
        <v>8</v>
      </c>
      <c r="H165" s="38">
        <v>7</v>
      </c>
      <c r="I165" s="38">
        <v>6</v>
      </c>
      <c r="J165" s="39">
        <f t="shared" si="13"/>
        <v>7</v>
      </c>
      <c r="K165" s="40" t="str">
        <f t="shared" si="14"/>
        <v>ĐẠT</v>
      </c>
      <c r="L165" s="40" t="str">
        <f t="shared" si="15"/>
        <v>KHÁ</v>
      </c>
    </row>
    <row r="166" spans="1:12" s="50" customFormat="1" ht="21" customHeight="1" x14ac:dyDescent="0.25">
      <c r="A166" s="22">
        <v>161</v>
      </c>
      <c r="B166" s="47" t="s">
        <v>167</v>
      </c>
      <c r="C166" s="8" t="s">
        <v>285</v>
      </c>
      <c r="D166" s="9" t="s">
        <v>638</v>
      </c>
      <c r="E166" s="14" t="s">
        <v>639</v>
      </c>
      <c r="F166" s="19" t="s">
        <v>240</v>
      </c>
      <c r="G166" s="38">
        <v>4</v>
      </c>
      <c r="H166" s="38">
        <v>7</v>
      </c>
      <c r="I166" s="38">
        <v>7</v>
      </c>
      <c r="J166" s="39">
        <f t="shared" si="13"/>
        <v>6</v>
      </c>
      <c r="K166" s="40" t="str">
        <f t="shared" si="14"/>
        <v>ĐẠT</v>
      </c>
      <c r="L166" s="40" t="str">
        <f t="shared" si="15"/>
        <v>TRUNG BÌNH</v>
      </c>
    </row>
    <row r="167" spans="1:12" s="50" customFormat="1" ht="21" customHeight="1" x14ac:dyDescent="0.25">
      <c r="A167" s="22">
        <v>162</v>
      </c>
      <c r="B167" s="47" t="s">
        <v>168</v>
      </c>
      <c r="C167" s="6" t="s">
        <v>768</v>
      </c>
      <c r="D167" s="7" t="s">
        <v>640</v>
      </c>
      <c r="E167" s="14" t="s">
        <v>642</v>
      </c>
      <c r="F167" s="15" t="s">
        <v>198</v>
      </c>
      <c r="G167" s="38">
        <v>6</v>
      </c>
      <c r="H167" s="38">
        <v>7.5</v>
      </c>
      <c r="I167" s="38">
        <v>7</v>
      </c>
      <c r="J167" s="39">
        <f>IF(OR(G167="",H167="",I167=""),"",AVERAGE(G167:I167))</f>
        <v>6.833333333333333</v>
      </c>
      <c r="K167" s="40" t="str">
        <f>IF(J167="","",IF(AND(MIN(G167:I167)&gt;=2,J167&gt;=5),"ĐẠT","HỎNG"))</f>
        <v>ĐẠT</v>
      </c>
      <c r="L167" s="40" t="str">
        <f>IF(J167="","",IF(AND(MIN(G167:I167)&gt;=7,J167&gt;=8),"GIỎI",IF(AND(MIN(G167:I167)&gt;=6,J167&gt;=7),"KHÁ",IF(AND(MIN(G167:I167)&gt;=3,J167&gt;=5),"TRUNG BÌNH",""))))</f>
        <v>TRUNG BÌNH</v>
      </c>
    </row>
    <row r="168" spans="1:12" s="50" customFormat="1" ht="21" customHeight="1" x14ac:dyDescent="0.25">
      <c r="A168" s="22">
        <v>163</v>
      </c>
      <c r="B168" s="47" t="s">
        <v>169</v>
      </c>
      <c r="C168" s="8" t="s">
        <v>769</v>
      </c>
      <c r="D168" s="9" t="s">
        <v>770</v>
      </c>
      <c r="E168" s="14" t="s">
        <v>252</v>
      </c>
      <c r="F168" s="15" t="s">
        <v>198</v>
      </c>
      <c r="G168" s="38">
        <v>6</v>
      </c>
      <c r="H168" s="38">
        <v>7</v>
      </c>
      <c r="I168" s="38">
        <v>6</v>
      </c>
      <c r="J168" s="39">
        <f t="shared" ref="J168:J196" si="16">IF(OR(G168="",H168="",I168=""),"",AVERAGE(G168:I168))</f>
        <v>6.333333333333333</v>
      </c>
      <c r="K168" s="40" t="str">
        <f t="shared" ref="K168:K196" si="17">IF(J168="","",IF(AND(MIN(G168:I168)&gt;=2,J168&gt;=5),"ĐẠT","HỎNG"))</f>
        <v>ĐẠT</v>
      </c>
      <c r="L168" s="40" t="str">
        <f t="shared" ref="L168:L196" si="18">IF(J168="","",IF(AND(MIN(G168:I168)&gt;=7,J168&gt;=8),"GIỎI",IF(AND(MIN(G168:I168)&gt;=6,J168&gt;=7),"KHÁ",IF(AND(MIN(G168:I168)&gt;=3,J168&gt;=5),"TRUNG BÌNH",""))))</f>
        <v>TRUNG BÌNH</v>
      </c>
    </row>
    <row r="169" spans="1:12" s="50" customFormat="1" ht="21" customHeight="1" x14ac:dyDescent="0.25">
      <c r="A169" s="22">
        <v>164</v>
      </c>
      <c r="B169" s="47" t="s">
        <v>170</v>
      </c>
      <c r="C169" s="10" t="s">
        <v>777</v>
      </c>
      <c r="D169" s="11" t="s">
        <v>778</v>
      </c>
      <c r="E169" s="14" t="s">
        <v>643</v>
      </c>
      <c r="F169" s="15" t="s">
        <v>198</v>
      </c>
      <c r="G169" s="38">
        <v>6.5</v>
      </c>
      <c r="H169" s="38">
        <v>8</v>
      </c>
      <c r="I169" s="38">
        <v>8</v>
      </c>
      <c r="J169" s="39">
        <f t="shared" si="16"/>
        <v>7.5</v>
      </c>
      <c r="K169" s="40" t="str">
        <f t="shared" si="17"/>
        <v>ĐẠT</v>
      </c>
      <c r="L169" s="40" t="str">
        <f t="shared" si="18"/>
        <v>KHÁ</v>
      </c>
    </row>
    <row r="170" spans="1:12" s="50" customFormat="1" ht="21" customHeight="1" x14ac:dyDescent="0.25">
      <c r="A170" s="22">
        <v>165</v>
      </c>
      <c r="B170" s="47" t="s">
        <v>171</v>
      </c>
      <c r="C170" s="10" t="s">
        <v>644</v>
      </c>
      <c r="D170" s="11" t="s">
        <v>272</v>
      </c>
      <c r="E170" s="14" t="s">
        <v>645</v>
      </c>
      <c r="F170" s="15" t="s">
        <v>240</v>
      </c>
      <c r="G170" s="38">
        <v>6</v>
      </c>
      <c r="H170" s="38">
        <v>7</v>
      </c>
      <c r="I170" s="38">
        <v>6</v>
      </c>
      <c r="J170" s="39">
        <f t="shared" si="16"/>
        <v>6.333333333333333</v>
      </c>
      <c r="K170" s="40" t="str">
        <f t="shared" si="17"/>
        <v>ĐẠT</v>
      </c>
      <c r="L170" s="40" t="str">
        <f t="shared" si="18"/>
        <v>TRUNG BÌNH</v>
      </c>
    </row>
    <row r="171" spans="1:12" s="50" customFormat="1" ht="21" customHeight="1" x14ac:dyDescent="0.25">
      <c r="A171" s="22">
        <v>166</v>
      </c>
      <c r="B171" s="47" t="s">
        <v>172</v>
      </c>
      <c r="C171" s="10" t="s">
        <v>646</v>
      </c>
      <c r="D171" s="11" t="s">
        <v>647</v>
      </c>
      <c r="E171" s="17" t="s">
        <v>648</v>
      </c>
      <c r="F171" s="15" t="s">
        <v>649</v>
      </c>
      <c r="G171" s="38">
        <v>5</v>
      </c>
      <c r="H171" s="38">
        <v>7</v>
      </c>
      <c r="I171" s="38">
        <v>5</v>
      </c>
      <c r="J171" s="39">
        <f t="shared" si="16"/>
        <v>5.666666666666667</v>
      </c>
      <c r="K171" s="40" t="str">
        <f t="shared" si="17"/>
        <v>ĐẠT</v>
      </c>
      <c r="L171" s="40" t="str">
        <f t="shared" si="18"/>
        <v>TRUNG BÌNH</v>
      </c>
    </row>
    <row r="172" spans="1:12" s="50" customFormat="1" ht="21" customHeight="1" x14ac:dyDescent="0.25">
      <c r="A172" s="22">
        <v>167</v>
      </c>
      <c r="B172" s="47" t="s">
        <v>173</v>
      </c>
      <c r="C172" s="12" t="s">
        <v>650</v>
      </c>
      <c r="D172" s="13" t="s">
        <v>274</v>
      </c>
      <c r="E172" s="14" t="s">
        <v>651</v>
      </c>
      <c r="F172" s="15" t="s">
        <v>198</v>
      </c>
      <c r="G172" s="38">
        <v>5.5</v>
      </c>
      <c r="H172" s="38">
        <v>7</v>
      </c>
      <c r="I172" s="38">
        <v>6</v>
      </c>
      <c r="J172" s="39">
        <f t="shared" si="16"/>
        <v>6.166666666666667</v>
      </c>
      <c r="K172" s="40" t="str">
        <f t="shared" si="17"/>
        <v>ĐẠT</v>
      </c>
      <c r="L172" s="40" t="str">
        <f t="shared" si="18"/>
        <v>TRUNG BÌNH</v>
      </c>
    </row>
    <row r="173" spans="1:12" s="50" customFormat="1" ht="21" customHeight="1" x14ac:dyDescent="0.25">
      <c r="A173" s="22">
        <v>168</v>
      </c>
      <c r="B173" s="47" t="s">
        <v>174</v>
      </c>
      <c r="C173" s="6" t="s">
        <v>652</v>
      </c>
      <c r="D173" s="7" t="s">
        <v>274</v>
      </c>
      <c r="E173" s="14" t="s">
        <v>653</v>
      </c>
      <c r="F173" s="15" t="s">
        <v>198</v>
      </c>
      <c r="G173" s="38">
        <v>4</v>
      </c>
      <c r="H173" s="38">
        <v>7</v>
      </c>
      <c r="I173" s="38">
        <v>7</v>
      </c>
      <c r="J173" s="39">
        <f t="shared" si="16"/>
        <v>6</v>
      </c>
      <c r="K173" s="40" t="str">
        <f t="shared" si="17"/>
        <v>ĐẠT</v>
      </c>
      <c r="L173" s="40" t="str">
        <f t="shared" si="18"/>
        <v>TRUNG BÌNH</v>
      </c>
    </row>
    <row r="174" spans="1:12" s="50" customFormat="1" ht="21" customHeight="1" x14ac:dyDescent="0.25">
      <c r="A174" s="22">
        <v>169</v>
      </c>
      <c r="B174" s="47" t="s">
        <v>175</v>
      </c>
      <c r="C174" s="12" t="s">
        <v>207</v>
      </c>
      <c r="D174" s="13" t="s">
        <v>654</v>
      </c>
      <c r="E174" s="18" t="s">
        <v>655</v>
      </c>
      <c r="F174" s="15" t="s">
        <v>756</v>
      </c>
      <c r="G174" s="38">
        <v>6</v>
      </c>
      <c r="H174" s="38">
        <v>8.5</v>
      </c>
      <c r="I174" s="38">
        <v>6</v>
      </c>
      <c r="J174" s="39">
        <f t="shared" si="16"/>
        <v>6.833333333333333</v>
      </c>
      <c r="K174" s="40" t="str">
        <f t="shared" si="17"/>
        <v>ĐẠT</v>
      </c>
      <c r="L174" s="40" t="str">
        <f t="shared" si="18"/>
        <v>TRUNG BÌNH</v>
      </c>
    </row>
    <row r="175" spans="1:12" s="50" customFormat="1" ht="21" customHeight="1" x14ac:dyDescent="0.25">
      <c r="A175" s="22">
        <v>170</v>
      </c>
      <c r="B175" s="47" t="s">
        <v>176</v>
      </c>
      <c r="C175" s="12" t="s">
        <v>270</v>
      </c>
      <c r="D175" s="13" t="s">
        <v>654</v>
      </c>
      <c r="E175" s="14" t="s">
        <v>771</v>
      </c>
      <c r="F175" s="15" t="s">
        <v>456</v>
      </c>
      <c r="G175" s="38">
        <v>5</v>
      </c>
      <c r="H175" s="38">
        <v>8</v>
      </c>
      <c r="I175" s="38">
        <v>6</v>
      </c>
      <c r="J175" s="39">
        <f t="shared" si="16"/>
        <v>6.333333333333333</v>
      </c>
      <c r="K175" s="40" t="str">
        <f t="shared" si="17"/>
        <v>ĐẠT</v>
      </c>
      <c r="L175" s="40" t="str">
        <f t="shared" si="18"/>
        <v>TRUNG BÌNH</v>
      </c>
    </row>
    <row r="176" spans="1:12" s="50" customFormat="1" ht="21" customHeight="1" x14ac:dyDescent="0.25">
      <c r="A176" s="22">
        <v>171</v>
      </c>
      <c r="B176" s="47" t="s">
        <v>177</v>
      </c>
      <c r="C176" s="10" t="s">
        <v>194</v>
      </c>
      <c r="D176" s="11" t="s">
        <v>772</v>
      </c>
      <c r="E176" s="14" t="s">
        <v>656</v>
      </c>
      <c r="F176" s="15" t="s">
        <v>240</v>
      </c>
      <c r="G176" s="38">
        <v>7.5</v>
      </c>
      <c r="H176" s="38">
        <v>8</v>
      </c>
      <c r="I176" s="38">
        <v>6</v>
      </c>
      <c r="J176" s="39">
        <f t="shared" si="16"/>
        <v>7.166666666666667</v>
      </c>
      <c r="K176" s="40" t="str">
        <f t="shared" si="17"/>
        <v>ĐẠT</v>
      </c>
      <c r="L176" s="40" t="str">
        <f t="shared" si="18"/>
        <v>KHÁ</v>
      </c>
    </row>
    <row r="177" spans="1:12" s="50" customFormat="1" ht="21" customHeight="1" x14ac:dyDescent="0.25">
      <c r="A177" s="22">
        <v>172</v>
      </c>
      <c r="B177" s="47" t="s">
        <v>178</v>
      </c>
      <c r="C177" s="10" t="s">
        <v>191</v>
      </c>
      <c r="D177" s="11" t="s">
        <v>657</v>
      </c>
      <c r="E177" s="14" t="s">
        <v>658</v>
      </c>
      <c r="F177" s="15" t="s">
        <v>760</v>
      </c>
      <c r="G177" s="38">
        <v>5</v>
      </c>
      <c r="H177" s="38">
        <v>8</v>
      </c>
      <c r="I177" s="38">
        <v>5</v>
      </c>
      <c r="J177" s="39">
        <f t="shared" si="16"/>
        <v>6</v>
      </c>
      <c r="K177" s="40" t="str">
        <f t="shared" si="17"/>
        <v>ĐẠT</v>
      </c>
      <c r="L177" s="40" t="str">
        <f t="shared" si="18"/>
        <v>TRUNG BÌNH</v>
      </c>
    </row>
    <row r="178" spans="1:12" s="50" customFormat="1" ht="21" customHeight="1" x14ac:dyDescent="0.25">
      <c r="A178" s="22">
        <v>173</v>
      </c>
      <c r="B178" s="47" t="s">
        <v>179</v>
      </c>
      <c r="C178" s="10" t="s">
        <v>659</v>
      </c>
      <c r="D178" s="11" t="s">
        <v>279</v>
      </c>
      <c r="E178" s="14" t="s">
        <v>660</v>
      </c>
      <c r="F178" s="15" t="s">
        <v>213</v>
      </c>
      <c r="G178" s="38">
        <v>7.5</v>
      </c>
      <c r="H178" s="38">
        <v>8</v>
      </c>
      <c r="I178" s="38">
        <v>6</v>
      </c>
      <c r="J178" s="39">
        <f t="shared" si="16"/>
        <v>7.166666666666667</v>
      </c>
      <c r="K178" s="40" t="str">
        <f t="shared" si="17"/>
        <v>ĐẠT</v>
      </c>
      <c r="L178" s="40" t="str">
        <f t="shared" si="18"/>
        <v>KHÁ</v>
      </c>
    </row>
    <row r="179" spans="1:12" s="50" customFormat="1" ht="21" customHeight="1" x14ac:dyDescent="0.25">
      <c r="A179" s="22">
        <v>174</v>
      </c>
      <c r="B179" s="47" t="s">
        <v>180</v>
      </c>
      <c r="C179" s="10" t="s">
        <v>661</v>
      </c>
      <c r="D179" s="11" t="s">
        <v>279</v>
      </c>
      <c r="E179" s="14" t="s">
        <v>662</v>
      </c>
      <c r="F179" s="15" t="s">
        <v>201</v>
      </c>
      <c r="G179" s="38">
        <v>5</v>
      </c>
      <c r="H179" s="38">
        <v>7.5</v>
      </c>
      <c r="I179" s="38">
        <v>6</v>
      </c>
      <c r="J179" s="39">
        <f t="shared" si="16"/>
        <v>6.166666666666667</v>
      </c>
      <c r="K179" s="40" t="str">
        <f t="shared" si="17"/>
        <v>ĐẠT</v>
      </c>
      <c r="L179" s="40" t="str">
        <f t="shared" si="18"/>
        <v>TRUNG BÌNH</v>
      </c>
    </row>
    <row r="180" spans="1:12" s="50" customFormat="1" ht="21" customHeight="1" x14ac:dyDescent="0.25">
      <c r="A180" s="22">
        <v>175</v>
      </c>
      <c r="B180" s="47" t="s">
        <v>181</v>
      </c>
      <c r="C180" s="10" t="s">
        <v>663</v>
      </c>
      <c r="D180" s="11" t="s">
        <v>281</v>
      </c>
      <c r="E180" s="14" t="s">
        <v>773</v>
      </c>
      <c r="F180" s="15" t="s">
        <v>201</v>
      </c>
      <c r="G180" s="38">
        <v>7.5</v>
      </c>
      <c r="H180" s="38">
        <v>8</v>
      </c>
      <c r="I180" s="38">
        <v>7</v>
      </c>
      <c r="J180" s="39">
        <f t="shared" si="16"/>
        <v>7.5</v>
      </c>
      <c r="K180" s="40" t="str">
        <f t="shared" si="17"/>
        <v>ĐẠT</v>
      </c>
      <c r="L180" s="40" t="str">
        <f t="shared" si="18"/>
        <v>KHÁ</v>
      </c>
    </row>
    <row r="181" spans="1:12" s="50" customFormat="1" ht="21" customHeight="1" x14ac:dyDescent="0.25">
      <c r="A181" s="22">
        <v>176</v>
      </c>
      <c r="B181" s="47" t="s">
        <v>182</v>
      </c>
      <c r="C181" s="10" t="s">
        <v>664</v>
      </c>
      <c r="D181" s="11" t="s">
        <v>281</v>
      </c>
      <c r="E181" s="14" t="s">
        <v>665</v>
      </c>
      <c r="F181" s="15" t="s">
        <v>198</v>
      </c>
      <c r="G181" s="38">
        <v>5</v>
      </c>
      <c r="H181" s="38">
        <v>8</v>
      </c>
      <c r="I181" s="38">
        <v>5</v>
      </c>
      <c r="J181" s="39">
        <f t="shared" si="16"/>
        <v>6</v>
      </c>
      <c r="K181" s="40" t="str">
        <f t="shared" si="17"/>
        <v>ĐẠT</v>
      </c>
      <c r="L181" s="40" t="str">
        <f t="shared" si="18"/>
        <v>TRUNG BÌNH</v>
      </c>
    </row>
    <row r="182" spans="1:12" s="50" customFormat="1" ht="21" customHeight="1" x14ac:dyDescent="0.25">
      <c r="A182" s="22">
        <v>177</v>
      </c>
      <c r="B182" s="47" t="s">
        <v>183</v>
      </c>
      <c r="C182" s="10" t="s">
        <v>666</v>
      </c>
      <c r="D182" s="11" t="s">
        <v>281</v>
      </c>
      <c r="E182" s="14" t="s">
        <v>667</v>
      </c>
      <c r="F182" s="15" t="s">
        <v>198</v>
      </c>
      <c r="G182" s="38">
        <v>6.5</v>
      </c>
      <c r="H182" s="38">
        <v>5</v>
      </c>
      <c r="I182" s="38">
        <v>5</v>
      </c>
      <c r="J182" s="39">
        <f t="shared" si="16"/>
        <v>5.5</v>
      </c>
      <c r="K182" s="40" t="str">
        <f t="shared" si="17"/>
        <v>ĐẠT</v>
      </c>
      <c r="L182" s="40" t="str">
        <f t="shared" si="18"/>
        <v>TRUNG BÌNH</v>
      </c>
    </row>
    <row r="183" spans="1:12" s="50" customFormat="1" ht="21" customHeight="1" x14ac:dyDescent="0.25">
      <c r="A183" s="22">
        <v>178</v>
      </c>
      <c r="B183" s="47" t="s">
        <v>184</v>
      </c>
      <c r="C183" s="10" t="s">
        <v>668</v>
      </c>
      <c r="D183" s="11" t="s">
        <v>281</v>
      </c>
      <c r="E183" s="14" t="s">
        <v>669</v>
      </c>
      <c r="F183" s="15" t="s">
        <v>198</v>
      </c>
      <c r="G183" s="38">
        <v>5.5</v>
      </c>
      <c r="H183" s="38">
        <v>5</v>
      </c>
      <c r="I183" s="38">
        <v>6</v>
      </c>
      <c r="J183" s="39">
        <f t="shared" si="16"/>
        <v>5.5</v>
      </c>
      <c r="K183" s="40" t="str">
        <f t="shared" si="17"/>
        <v>ĐẠT</v>
      </c>
      <c r="L183" s="40" t="str">
        <f t="shared" si="18"/>
        <v>TRUNG BÌNH</v>
      </c>
    </row>
    <row r="184" spans="1:12" s="50" customFormat="1" ht="21" customHeight="1" x14ac:dyDescent="0.25">
      <c r="A184" s="22">
        <v>179</v>
      </c>
      <c r="B184" s="47" t="s">
        <v>185</v>
      </c>
      <c r="C184" s="10" t="s">
        <v>670</v>
      </c>
      <c r="D184" s="11" t="s">
        <v>282</v>
      </c>
      <c r="E184" s="14" t="s">
        <v>283</v>
      </c>
      <c r="F184" s="15" t="s">
        <v>213</v>
      </c>
      <c r="G184" s="38">
        <v>6.5</v>
      </c>
      <c r="H184" s="38">
        <v>7</v>
      </c>
      <c r="I184" s="38">
        <v>6</v>
      </c>
      <c r="J184" s="39">
        <f t="shared" si="16"/>
        <v>6.5</v>
      </c>
      <c r="K184" s="40" t="str">
        <f t="shared" si="17"/>
        <v>ĐẠT</v>
      </c>
      <c r="L184" s="40" t="str">
        <f t="shared" si="18"/>
        <v>TRUNG BÌNH</v>
      </c>
    </row>
    <row r="185" spans="1:12" s="50" customFormat="1" ht="21" customHeight="1" x14ac:dyDescent="0.25">
      <c r="A185" s="22">
        <v>180</v>
      </c>
      <c r="B185" s="47" t="s">
        <v>186</v>
      </c>
      <c r="C185" s="10" t="s">
        <v>469</v>
      </c>
      <c r="D185" s="11" t="s">
        <v>282</v>
      </c>
      <c r="E185" s="14" t="s">
        <v>671</v>
      </c>
      <c r="F185" s="15" t="s">
        <v>197</v>
      </c>
      <c r="G185" s="38">
        <v>5.5</v>
      </c>
      <c r="H185" s="38">
        <v>5</v>
      </c>
      <c r="I185" s="38">
        <v>5</v>
      </c>
      <c r="J185" s="39">
        <f t="shared" si="16"/>
        <v>5.166666666666667</v>
      </c>
      <c r="K185" s="40" t="str">
        <f t="shared" si="17"/>
        <v>ĐẠT</v>
      </c>
      <c r="L185" s="40" t="str">
        <f t="shared" si="18"/>
        <v>TRUNG BÌNH</v>
      </c>
    </row>
    <row r="186" spans="1:12" s="50" customFormat="1" ht="21" customHeight="1" x14ac:dyDescent="0.25">
      <c r="A186" s="22">
        <v>181</v>
      </c>
      <c r="B186" s="47" t="s">
        <v>187</v>
      </c>
      <c r="C186" s="10" t="s">
        <v>264</v>
      </c>
      <c r="D186" s="11" t="s">
        <v>284</v>
      </c>
      <c r="E186" s="14" t="s">
        <v>658</v>
      </c>
      <c r="F186" s="15" t="s">
        <v>672</v>
      </c>
      <c r="G186" s="38">
        <v>6.5</v>
      </c>
      <c r="H186" s="38">
        <v>6</v>
      </c>
      <c r="I186" s="38">
        <v>6</v>
      </c>
      <c r="J186" s="39">
        <f t="shared" si="16"/>
        <v>6.166666666666667</v>
      </c>
      <c r="K186" s="40" t="str">
        <f t="shared" si="17"/>
        <v>ĐẠT</v>
      </c>
      <c r="L186" s="40" t="str">
        <f t="shared" si="18"/>
        <v>TRUNG BÌNH</v>
      </c>
    </row>
    <row r="187" spans="1:12" s="50" customFormat="1" ht="21" customHeight="1" x14ac:dyDescent="0.25">
      <c r="A187" s="22">
        <v>182</v>
      </c>
      <c r="B187" s="47" t="s">
        <v>302</v>
      </c>
      <c r="C187" s="10" t="s">
        <v>673</v>
      </c>
      <c r="D187" s="11" t="s">
        <v>674</v>
      </c>
      <c r="E187" s="14" t="s">
        <v>675</v>
      </c>
      <c r="F187" s="15" t="s">
        <v>223</v>
      </c>
      <c r="G187" s="38">
        <v>7.5</v>
      </c>
      <c r="H187" s="38">
        <v>7</v>
      </c>
      <c r="I187" s="38">
        <v>6</v>
      </c>
      <c r="J187" s="39">
        <f t="shared" si="16"/>
        <v>6.833333333333333</v>
      </c>
      <c r="K187" s="40" t="str">
        <f t="shared" si="17"/>
        <v>ĐẠT</v>
      </c>
      <c r="L187" s="40" t="str">
        <f t="shared" si="18"/>
        <v>TRUNG BÌNH</v>
      </c>
    </row>
    <row r="188" spans="1:12" s="50" customFormat="1" ht="21" customHeight="1" x14ac:dyDescent="0.25">
      <c r="A188" s="22">
        <v>183</v>
      </c>
      <c r="B188" s="47" t="s">
        <v>303</v>
      </c>
      <c r="C188" s="10" t="s">
        <v>676</v>
      </c>
      <c r="D188" s="11" t="s">
        <v>674</v>
      </c>
      <c r="E188" s="14" t="s">
        <v>677</v>
      </c>
      <c r="F188" s="15" t="s">
        <v>240</v>
      </c>
      <c r="G188" s="38">
        <v>5.5</v>
      </c>
      <c r="H188" s="38">
        <v>6</v>
      </c>
      <c r="I188" s="38">
        <v>5</v>
      </c>
      <c r="J188" s="39">
        <f t="shared" si="16"/>
        <v>5.5</v>
      </c>
      <c r="K188" s="40" t="str">
        <f t="shared" si="17"/>
        <v>ĐẠT</v>
      </c>
      <c r="L188" s="40" t="str">
        <f t="shared" si="18"/>
        <v>TRUNG BÌNH</v>
      </c>
    </row>
    <row r="189" spans="1:12" s="50" customFormat="1" ht="21" customHeight="1" x14ac:dyDescent="0.25">
      <c r="A189" s="22">
        <v>184</v>
      </c>
      <c r="B189" s="47" t="s">
        <v>304</v>
      </c>
      <c r="C189" s="10" t="s">
        <v>207</v>
      </c>
      <c r="D189" s="11" t="s">
        <v>678</v>
      </c>
      <c r="E189" s="14" t="s">
        <v>479</v>
      </c>
      <c r="F189" s="15" t="s">
        <v>208</v>
      </c>
      <c r="G189" s="38">
        <v>6.5</v>
      </c>
      <c r="H189" s="38">
        <v>6</v>
      </c>
      <c r="I189" s="38">
        <v>5</v>
      </c>
      <c r="J189" s="39">
        <f t="shared" si="16"/>
        <v>5.833333333333333</v>
      </c>
      <c r="K189" s="40" t="str">
        <f t="shared" si="17"/>
        <v>ĐẠT</v>
      </c>
      <c r="L189" s="40" t="str">
        <f t="shared" si="18"/>
        <v>TRUNG BÌNH</v>
      </c>
    </row>
    <row r="190" spans="1:12" s="50" customFormat="1" ht="21" customHeight="1" x14ac:dyDescent="0.25">
      <c r="A190" s="22">
        <v>185</v>
      </c>
      <c r="B190" s="47" t="s">
        <v>305</v>
      </c>
      <c r="C190" s="10" t="s">
        <v>679</v>
      </c>
      <c r="D190" s="11" t="s">
        <v>678</v>
      </c>
      <c r="E190" s="14" t="s">
        <v>680</v>
      </c>
      <c r="F190" s="15" t="s">
        <v>215</v>
      </c>
      <c r="G190" s="38">
        <v>6.5</v>
      </c>
      <c r="H190" s="38">
        <v>6</v>
      </c>
      <c r="I190" s="38">
        <v>5</v>
      </c>
      <c r="J190" s="39">
        <f t="shared" si="16"/>
        <v>5.833333333333333</v>
      </c>
      <c r="K190" s="40" t="str">
        <f t="shared" si="17"/>
        <v>ĐẠT</v>
      </c>
      <c r="L190" s="40" t="str">
        <f t="shared" si="18"/>
        <v>TRUNG BÌNH</v>
      </c>
    </row>
    <row r="191" spans="1:12" s="50" customFormat="1" ht="21" customHeight="1" x14ac:dyDescent="0.25">
      <c r="A191" s="22">
        <v>186</v>
      </c>
      <c r="B191" s="47" t="s">
        <v>306</v>
      </c>
      <c r="C191" s="10" t="s">
        <v>681</v>
      </c>
      <c r="D191" s="11" t="s">
        <v>682</v>
      </c>
      <c r="E191" s="14" t="s">
        <v>683</v>
      </c>
      <c r="F191" s="15" t="s">
        <v>197</v>
      </c>
      <c r="G191" s="38">
        <v>6.5</v>
      </c>
      <c r="H191" s="38">
        <v>6</v>
      </c>
      <c r="I191" s="38">
        <v>6</v>
      </c>
      <c r="J191" s="39">
        <f t="shared" si="16"/>
        <v>6.166666666666667</v>
      </c>
      <c r="K191" s="40" t="str">
        <f t="shared" si="17"/>
        <v>ĐẠT</v>
      </c>
      <c r="L191" s="40" t="str">
        <f t="shared" si="18"/>
        <v>TRUNG BÌNH</v>
      </c>
    </row>
    <row r="192" spans="1:12" s="50" customFormat="1" ht="21" customHeight="1" x14ac:dyDescent="0.25">
      <c r="A192" s="22">
        <v>187</v>
      </c>
      <c r="B192" s="47" t="s">
        <v>307</v>
      </c>
      <c r="C192" s="10" t="s">
        <v>684</v>
      </c>
      <c r="D192" s="11" t="s">
        <v>287</v>
      </c>
      <c r="E192" s="14" t="s">
        <v>685</v>
      </c>
      <c r="F192" s="15" t="s">
        <v>198</v>
      </c>
      <c r="G192" s="38">
        <v>7</v>
      </c>
      <c r="H192" s="38">
        <v>6.5</v>
      </c>
      <c r="I192" s="38">
        <v>6</v>
      </c>
      <c r="J192" s="39">
        <f t="shared" si="16"/>
        <v>6.5</v>
      </c>
      <c r="K192" s="40" t="str">
        <f t="shared" si="17"/>
        <v>ĐẠT</v>
      </c>
      <c r="L192" s="40" t="str">
        <f t="shared" si="18"/>
        <v>TRUNG BÌNH</v>
      </c>
    </row>
    <row r="193" spans="1:12" s="50" customFormat="1" ht="21" customHeight="1" x14ac:dyDescent="0.25">
      <c r="A193" s="22">
        <v>188</v>
      </c>
      <c r="B193" s="47" t="s">
        <v>308</v>
      </c>
      <c r="C193" s="10" t="s">
        <v>686</v>
      </c>
      <c r="D193" s="11" t="s">
        <v>687</v>
      </c>
      <c r="E193" s="14" t="s">
        <v>688</v>
      </c>
      <c r="F193" s="15" t="s">
        <v>198</v>
      </c>
      <c r="G193" s="38">
        <v>6</v>
      </c>
      <c r="H193" s="38">
        <v>6.5</v>
      </c>
      <c r="I193" s="38">
        <v>6</v>
      </c>
      <c r="J193" s="39">
        <f t="shared" si="16"/>
        <v>6.166666666666667</v>
      </c>
      <c r="K193" s="40" t="str">
        <f t="shared" si="17"/>
        <v>ĐẠT</v>
      </c>
      <c r="L193" s="40" t="str">
        <f t="shared" si="18"/>
        <v>TRUNG BÌNH</v>
      </c>
    </row>
    <row r="194" spans="1:12" s="50" customFormat="1" ht="21" customHeight="1" x14ac:dyDescent="0.25">
      <c r="A194" s="22">
        <v>189</v>
      </c>
      <c r="B194" s="47" t="s">
        <v>309</v>
      </c>
      <c r="C194" s="10" t="s">
        <v>689</v>
      </c>
      <c r="D194" s="11" t="s">
        <v>690</v>
      </c>
      <c r="E194" s="14" t="s">
        <v>691</v>
      </c>
      <c r="F194" s="15" t="s">
        <v>250</v>
      </c>
      <c r="G194" s="38">
        <v>6</v>
      </c>
      <c r="H194" s="38">
        <v>6.5</v>
      </c>
      <c r="I194" s="38">
        <v>5</v>
      </c>
      <c r="J194" s="39">
        <f t="shared" si="16"/>
        <v>5.833333333333333</v>
      </c>
      <c r="K194" s="40" t="str">
        <f t="shared" si="17"/>
        <v>ĐẠT</v>
      </c>
      <c r="L194" s="40" t="str">
        <f t="shared" si="18"/>
        <v>TRUNG BÌNH</v>
      </c>
    </row>
    <row r="195" spans="1:12" s="50" customFormat="1" ht="21" customHeight="1" x14ac:dyDescent="0.25">
      <c r="A195" s="22">
        <v>190</v>
      </c>
      <c r="B195" s="47" t="s">
        <v>310</v>
      </c>
      <c r="C195" s="10" t="s">
        <v>692</v>
      </c>
      <c r="D195" s="11" t="s">
        <v>693</v>
      </c>
      <c r="E195" s="14" t="s">
        <v>694</v>
      </c>
      <c r="F195" s="15" t="s">
        <v>641</v>
      </c>
      <c r="G195" s="38">
        <v>5</v>
      </c>
      <c r="H195" s="38">
        <v>6</v>
      </c>
      <c r="I195" s="38">
        <v>5</v>
      </c>
      <c r="J195" s="39">
        <f t="shared" si="16"/>
        <v>5.333333333333333</v>
      </c>
      <c r="K195" s="40" t="str">
        <f t="shared" si="17"/>
        <v>ĐẠT</v>
      </c>
      <c r="L195" s="40" t="str">
        <f t="shared" si="18"/>
        <v>TRUNG BÌNH</v>
      </c>
    </row>
    <row r="196" spans="1:12" s="50" customFormat="1" ht="21" customHeight="1" x14ac:dyDescent="0.25">
      <c r="A196" s="22">
        <v>191</v>
      </c>
      <c r="B196" s="47" t="s">
        <v>311</v>
      </c>
      <c r="C196" s="10" t="s">
        <v>695</v>
      </c>
      <c r="D196" s="11" t="s">
        <v>301</v>
      </c>
      <c r="E196" s="14" t="s">
        <v>696</v>
      </c>
      <c r="F196" s="15" t="s">
        <v>760</v>
      </c>
      <c r="G196" s="38">
        <v>6.5</v>
      </c>
      <c r="H196" s="38">
        <v>6</v>
      </c>
      <c r="I196" s="38">
        <v>5</v>
      </c>
      <c r="J196" s="39">
        <f t="shared" si="16"/>
        <v>5.833333333333333</v>
      </c>
      <c r="K196" s="40" t="str">
        <f t="shared" si="17"/>
        <v>ĐẠT</v>
      </c>
      <c r="L196" s="40" t="str">
        <f t="shared" si="18"/>
        <v>TRUNG BÌNH</v>
      </c>
    </row>
    <row r="197" spans="1:12" s="50" customFormat="1" ht="21" customHeight="1" x14ac:dyDescent="0.25">
      <c r="A197" s="22">
        <v>192</v>
      </c>
      <c r="B197" s="47" t="s">
        <v>312</v>
      </c>
      <c r="C197" s="6" t="s">
        <v>221</v>
      </c>
      <c r="D197" s="7" t="s">
        <v>301</v>
      </c>
      <c r="E197" s="14" t="s">
        <v>697</v>
      </c>
      <c r="F197" s="15" t="s">
        <v>198</v>
      </c>
      <c r="G197" s="38">
        <v>7</v>
      </c>
      <c r="H197" s="38">
        <v>7</v>
      </c>
      <c r="I197" s="38">
        <v>6</v>
      </c>
      <c r="J197" s="39">
        <f>IF(OR(G197="",H197="",I197=""),"",AVERAGE(G197:I197))</f>
        <v>6.666666666666667</v>
      </c>
      <c r="K197" s="40" t="str">
        <f>IF(J197="","",IF(AND(MIN(G197:I197)&gt;=2,J197&gt;=5),"ĐẠT","HỎNG"))</f>
        <v>ĐẠT</v>
      </c>
      <c r="L197" s="40" t="str">
        <f>IF(J197="","",IF(AND(MIN(G197:I197)&gt;=7,J197&gt;=8),"GIỎI",IF(AND(MIN(G197:I197)&gt;=6,J197&gt;=7),"KHÁ",IF(AND(MIN(G197:I197)&gt;=3,J197&gt;=5),"TRUNG BÌNH",""))))</f>
        <v>TRUNG BÌNH</v>
      </c>
    </row>
    <row r="198" spans="1:12" s="50" customFormat="1" ht="21" customHeight="1" x14ac:dyDescent="0.25">
      <c r="A198" s="22">
        <v>193</v>
      </c>
      <c r="B198" s="47" t="s">
        <v>313</v>
      </c>
      <c r="C198" s="8" t="s">
        <v>698</v>
      </c>
      <c r="D198" s="9" t="s">
        <v>301</v>
      </c>
      <c r="E198" s="14" t="s">
        <v>774</v>
      </c>
      <c r="F198" s="15" t="s">
        <v>198</v>
      </c>
      <c r="G198" s="38">
        <v>7.5</v>
      </c>
      <c r="H198" s="38">
        <v>7</v>
      </c>
      <c r="I198" s="38">
        <v>7</v>
      </c>
      <c r="J198" s="39">
        <f t="shared" ref="J198:J224" si="19">IF(OR(G198="",H198="",I198=""),"",AVERAGE(G198:I198))</f>
        <v>7.166666666666667</v>
      </c>
      <c r="K198" s="40" t="str">
        <f t="shared" ref="K198:K224" si="20">IF(J198="","",IF(AND(MIN(G198:I198)&gt;=2,J198&gt;=5),"ĐẠT","HỎNG"))</f>
        <v>ĐẠT</v>
      </c>
      <c r="L198" s="40" t="str">
        <f t="shared" ref="L198:L224" si="21">IF(J198="","",IF(AND(MIN(G198:I198)&gt;=7,J198&gt;=8),"GIỎI",IF(AND(MIN(G198:I198)&gt;=6,J198&gt;=7),"KHÁ",IF(AND(MIN(G198:I198)&gt;=3,J198&gt;=5),"TRUNG BÌNH",""))))</f>
        <v>KHÁ</v>
      </c>
    </row>
    <row r="199" spans="1:12" s="50" customFormat="1" ht="21" customHeight="1" x14ac:dyDescent="0.25">
      <c r="A199" s="22">
        <v>194</v>
      </c>
      <c r="B199" s="47" t="s">
        <v>314</v>
      </c>
      <c r="C199" s="10" t="s">
        <v>419</v>
      </c>
      <c r="D199" s="11" t="s">
        <v>301</v>
      </c>
      <c r="E199" s="14" t="s">
        <v>699</v>
      </c>
      <c r="F199" s="15" t="s">
        <v>200</v>
      </c>
      <c r="G199" s="38">
        <v>7</v>
      </c>
      <c r="H199" s="38">
        <v>7</v>
      </c>
      <c r="I199" s="38">
        <v>6</v>
      </c>
      <c r="J199" s="39">
        <f t="shared" si="19"/>
        <v>6.666666666666667</v>
      </c>
      <c r="K199" s="40" t="str">
        <f t="shared" si="20"/>
        <v>ĐẠT</v>
      </c>
      <c r="L199" s="40" t="str">
        <f t="shared" si="21"/>
        <v>TRUNG BÌNH</v>
      </c>
    </row>
    <row r="200" spans="1:12" s="50" customFormat="1" ht="21" customHeight="1" x14ac:dyDescent="0.25">
      <c r="A200" s="22">
        <v>195</v>
      </c>
      <c r="B200" s="47" t="s">
        <v>315</v>
      </c>
      <c r="C200" s="10" t="s">
        <v>700</v>
      </c>
      <c r="D200" s="11" t="s">
        <v>701</v>
      </c>
      <c r="E200" s="14" t="s">
        <v>702</v>
      </c>
      <c r="F200" s="15" t="s">
        <v>237</v>
      </c>
      <c r="G200" s="38">
        <v>7</v>
      </c>
      <c r="H200" s="38">
        <v>7</v>
      </c>
      <c r="I200" s="38">
        <v>7</v>
      </c>
      <c r="J200" s="39">
        <f t="shared" si="19"/>
        <v>7</v>
      </c>
      <c r="K200" s="40" t="str">
        <f t="shared" si="20"/>
        <v>ĐẠT</v>
      </c>
      <c r="L200" s="40" t="str">
        <f t="shared" si="21"/>
        <v>KHÁ</v>
      </c>
    </row>
    <row r="201" spans="1:12" s="50" customFormat="1" ht="21" customHeight="1" x14ac:dyDescent="0.25">
      <c r="A201" s="22">
        <v>196</v>
      </c>
      <c r="B201" s="47" t="s">
        <v>316</v>
      </c>
      <c r="C201" s="10" t="s">
        <v>554</v>
      </c>
      <c r="D201" s="11" t="s">
        <v>288</v>
      </c>
      <c r="E201" s="17" t="s">
        <v>703</v>
      </c>
      <c r="F201" s="15" t="s">
        <v>199</v>
      </c>
      <c r="G201" s="38">
        <v>7.5</v>
      </c>
      <c r="H201" s="38">
        <v>7</v>
      </c>
      <c r="I201" s="38">
        <v>6</v>
      </c>
      <c r="J201" s="39">
        <f t="shared" si="19"/>
        <v>6.833333333333333</v>
      </c>
      <c r="K201" s="40" t="str">
        <f t="shared" si="20"/>
        <v>ĐẠT</v>
      </c>
      <c r="L201" s="40" t="str">
        <f t="shared" si="21"/>
        <v>TRUNG BÌNH</v>
      </c>
    </row>
    <row r="202" spans="1:12" s="50" customFormat="1" ht="21" customHeight="1" x14ac:dyDescent="0.25">
      <c r="A202" s="22">
        <v>197</v>
      </c>
      <c r="B202" s="47" t="s">
        <v>317</v>
      </c>
      <c r="C202" s="12" t="s">
        <v>704</v>
      </c>
      <c r="D202" s="13" t="s">
        <v>288</v>
      </c>
      <c r="E202" s="14" t="s">
        <v>775</v>
      </c>
      <c r="F202" s="15" t="s">
        <v>198</v>
      </c>
      <c r="G202" s="38">
        <v>7</v>
      </c>
      <c r="H202" s="38">
        <v>7</v>
      </c>
      <c r="I202" s="38">
        <v>7</v>
      </c>
      <c r="J202" s="39">
        <f t="shared" si="19"/>
        <v>7</v>
      </c>
      <c r="K202" s="40" t="str">
        <f t="shared" si="20"/>
        <v>ĐẠT</v>
      </c>
      <c r="L202" s="40" t="str">
        <f t="shared" si="21"/>
        <v>KHÁ</v>
      </c>
    </row>
    <row r="203" spans="1:12" s="50" customFormat="1" ht="21" customHeight="1" x14ac:dyDescent="0.25">
      <c r="A203" s="22">
        <v>198</v>
      </c>
      <c r="B203" s="47" t="s">
        <v>318</v>
      </c>
      <c r="C203" s="6" t="s">
        <v>234</v>
      </c>
      <c r="D203" s="7" t="s">
        <v>288</v>
      </c>
      <c r="E203" s="14" t="s">
        <v>705</v>
      </c>
      <c r="F203" s="19" t="s">
        <v>198</v>
      </c>
      <c r="G203" s="38">
        <v>7.5</v>
      </c>
      <c r="H203" s="38">
        <v>7</v>
      </c>
      <c r="I203" s="38">
        <v>7</v>
      </c>
      <c r="J203" s="39">
        <f t="shared" si="19"/>
        <v>7.166666666666667</v>
      </c>
      <c r="K203" s="40" t="str">
        <f t="shared" si="20"/>
        <v>ĐẠT</v>
      </c>
      <c r="L203" s="40" t="str">
        <f t="shared" si="21"/>
        <v>KHÁ</v>
      </c>
    </row>
    <row r="204" spans="1:12" s="50" customFormat="1" ht="21" customHeight="1" x14ac:dyDescent="0.25">
      <c r="A204" s="22">
        <v>199</v>
      </c>
      <c r="B204" s="47" t="s">
        <v>319</v>
      </c>
      <c r="C204" s="12" t="s">
        <v>706</v>
      </c>
      <c r="D204" s="13" t="s">
        <v>289</v>
      </c>
      <c r="E204" s="18" t="s">
        <v>707</v>
      </c>
      <c r="F204" s="15" t="s">
        <v>198</v>
      </c>
      <c r="G204" s="38">
        <v>7</v>
      </c>
      <c r="H204" s="38">
        <v>7</v>
      </c>
      <c r="I204" s="38">
        <v>7</v>
      </c>
      <c r="J204" s="39">
        <f t="shared" si="19"/>
        <v>7</v>
      </c>
      <c r="K204" s="40" t="str">
        <f t="shared" si="20"/>
        <v>ĐẠT</v>
      </c>
      <c r="L204" s="40" t="str">
        <f t="shared" si="21"/>
        <v>KHÁ</v>
      </c>
    </row>
    <row r="205" spans="1:12" s="50" customFormat="1" ht="21" customHeight="1" x14ac:dyDescent="0.25">
      <c r="A205" s="22">
        <v>200</v>
      </c>
      <c r="B205" s="47" t="s">
        <v>320</v>
      </c>
      <c r="C205" s="12" t="s">
        <v>708</v>
      </c>
      <c r="D205" s="13" t="s">
        <v>289</v>
      </c>
      <c r="E205" s="14" t="s">
        <v>709</v>
      </c>
      <c r="F205" s="15" t="s">
        <v>198</v>
      </c>
      <c r="G205" s="38">
        <v>7.5</v>
      </c>
      <c r="H205" s="38">
        <v>7</v>
      </c>
      <c r="I205" s="38">
        <v>7</v>
      </c>
      <c r="J205" s="39">
        <f t="shared" si="19"/>
        <v>7.166666666666667</v>
      </c>
      <c r="K205" s="40" t="str">
        <f t="shared" si="20"/>
        <v>ĐẠT</v>
      </c>
      <c r="L205" s="40" t="str">
        <f t="shared" si="21"/>
        <v>KHÁ</v>
      </c>
    </row>
    <row r="206" spans="1:12" s="50" customFormat="1" ht="21" customHeight="1" x14ac:dyDescent="0.25">
      <c r="A206" s="22">
        <v>201</v>
      </c>
      <c r="B206" s="47" t="s">
        <v>321</v>
      </c>
      <c r="C206" s="10" t="s">
        <v>710</v>
      </c>
      <c r="D206" s="11" t="s">
        <v>289</v>
      </c>
      <c r="E206" s="14" t="s">
        <v>711</v>
      </c>
      <c r="F206" s="15" t="s">
        <v>198</v>
      </c>
      <c r="G206" s="38">
        <v>7.5</v>
      </c>
      <c r="H206" s="38">
        <v>7</v>
      </c>
      <c r="I206" s="38">
        <v>6</v>
      </c>
      <c r="J206" s="39">
        <f t="shared" si="19"/>
        <v>6.833333333333333</v>
      </c>
      <c r="K206" s="40" t="str">
        <f t="shared" si="20"/>
        <v>ĐẠT</v>
      </c>
      <c r="L206" s="40" t="str">
        <f t="shared" si="21"/>
        <v>TRUNG BÌNH</v>
      </c>
    </row>
    <row r="207" spans="1:12" s="50" customFormat="1" ht="21" customHeight="1" x14ac:dyDescent="0.25">
      <c r="A207" s="22">
        <v>202</v>
      </c>
      <c r="B207" s="47" t="s">
        <v>322</v>
      </c>
      <c r="C207" s="10" t="s">
        <v>712</v>
      </c>
      <c r="D207" s="11" t="s">
        <v>713</v>
      </c>
      <c r="E207" s="14" t="s">
        <v>714</v>
      </c>
      <c r="F207" s="15" t="s">
        <v>198</v>
      </c>
      <c r="G207" s="38">
        <v>7</v>
      </c>
      <c r="H207" s="38">
        <v>7</v>
      </c>
      <c r="I207" s="38">
        <v>6</v>
      </c>
      <c r="J207" s="39">
        <f t="shared" si="19"/>
        <v>6.666666666666667</v>
      </c>
      <c r="K207" s="40" t="str">
        <f t="shared" si="20"/>
        <v>ĐẠT</v>
      </c>
      <c r="L207" s="40" t="str">
        <f t="shared" si="21"/>
        <v>TRUNG BÌNH</v>
      </c>
    </row>
    <row r="208" spans="1:12" s="50" customFormat="1" ht="21" customHeight="1" x14ac:dyDescent="0.25">
      <c r="A208" s="22">
        <v>203</v>
      </c>
      <c r="B208" s="47" t="s">
        <v>323</v>
      </c>
      <c r="C208" s="10" t="s">
        <v>715</v>
      </c>
      <c r="D208" s="11" t="s">
        <v>713</v>
      </c>
      <c r="E208" s="14" t="s">
        <v>716</v>
      </c>
      <c r="F208" s="15" t="s">
        <v>200</v>
      </c>
      <c r="G208" s="38">
        <v>7.5</v>
      </c>
      <c r="H208" s="38">
        <v>7</v>
      </c>
      <c r="I208" s="38">
        <v>7</v>
      </c>
      <c r="J208" s="39">
        <f t="shared" si="19"/>
        <v>7.166666666666667</v>
      </c>
      <c r="K208" s="40" t="str">
        <f t="shared" si="20"/>
        <v>ĐẠT</v>
      </c>
      <c r="L208" s="40" t="str">
        <f t="shared" si="21"/>
        <v>KHÁ</v>
      </c>
    </row>
    <row r="209" spans="1:12" s="50" customFormat="1" ht="21" customHeight="1" x14ac:dyDescent="0.25">
      <c r="A209" s="22">
        <v>204</v>
      </c>
      <c r="B209" s="47" t="s">
        <v>324</v>
      </c>
      <c r="C209" s="10" t="s">
        <v>717</v>
      </c>
      <c r="D209" s="11" t="s">
        <v>290</v>
      </c>
      <c r="E209" s="14" t="s">
        <v>718</v>
      </c>
      <c r="F209" s="15" t="s">
        <v>215</v>
      </c>
      <c r="G209" s="38">
        <v>7.5</v>
      </c>
      <c r="H209" s="38">
        <v>7</v>
      </c>
      <c r="I209" s="38">
        <v>6</v>
      </c>
      <c r="J209" s="39">
        <f t="shared" si="19"/>
        <v>6.833333333333333</v>
      </c>
      <c r="K209" s="40" t="str">
        <f t="shared" si="20"/>
        <v>ĐẠT</v>
      </c>
      <c r="L209" s="40" t="str">
        <f t="shared" si="21"/>
        <v>TRUNG BÌNH</v>
      </c>
    </row>
    <row r="210" spans="1:12" s="50" customFormat="1" ht="21" customHeight="1" x14ac:dyDescent="0.25">
      <c r="A210" s="22">
        <v>205</v>
      </c>
      <c r="B210" s="47" t="s">
        <v>325</v>
      </c>
      <c r="C210" s="10" t="s">
        <v>776</v>
      </c>
      <c r="D210" s="11" t="s">
        <v>719</v>
      </c>
      <c r="E210" s="14" t="s">
        <v>720</v>
      </c>
      <c r="F210" s="15" t="s">
        <v>208</v>
      </c>
      <c r="G210" s="38">
        <v>7.5</v>
      </c>
      <c r="H210" s="38">
        <v>7</v>
      </c>
      <c r="I210" s="38">
        <v>6</v>
      </c>
      <c r="J210" s="39">
        <f t="shared" si="19"/>
        <v>6.833333333333333</v>
      </c>
      <c r="K210" s="40" t="str">
        <f t="shared" si="20"/>
        <v>ĐẠT</v>
      </c>
      <c r="L210" s="40" t="str">
        <f t="shared" si="21"/>
        <v>TRUNG BÌNH</v>
      </c>
    </row>
    <row r="211" spans="1:12" s="50" customFormat="1" ht="21" customHeight="1" x14ac:dyDescent="0.25">
      <c r="A211" s="22">
        <v>206</v>
      </c>
      <c r="B211" s="47" t="s">
        <v>326</v>
      </c>
      <c r="C211" s="10" t="s">
        <v>721</v>
      </c>
      <c r="D211" s="11" t="s">
        <v>291</v>
      </c>
      <c r="E211" s="14" t="s">
        <v>722</v>
      </c>
      <c r="F211" s="15" t="s">
        <v>240</v>
      </c>
      <c r="G211" s="38">
        <v>8</v>
      </c>
      <c r="H211" s="38">
        <v>7</v>
      </c>
      <c r="I211" s="38">
        <v>7</v>
      </c>
      <c r="J211" s="39">
        <f t="shared" si="19"/>
        <v>7.333333333333333</v>
      </c>
      <c r="K211" s="40" t="str">
        <f t="shared" si="20"/>
        <v>ĐẠT</v>
      </c>
      <c r="L211" s="40" t="str">
        <f t="shared" si="21"/>
        <v>KHÁ</v>
      </c>
    </row>
    <row r="212" spans="1:12" s="50" customFormat="1" ht="21" customHeight="1" x14ac:dyDescent="0.25">
      <c r="A212" s="22">
        <v>207</v>
      </c>
      <c r="B212" s="47" t="s">
        <v>327</v>
      </c>
      <c r="C212" s="10" t="s">
        <v>723</v>
      </c>
      <c r="D212" s="11" t="s">
        <v>291</v>
      </c>
      <c r="E212" s="14" t="s">
        <v>292</v>
      </c>
      <c r="F212" s="15" t="s">
        <v>198</v>
      </c>
      <c r="G212" s="38">
        <v>7</v>
      </c>
      <c r="H212" s="38">
        <v>7</v>
      </c>
      <c r="I212" s="38">
        <v>7</v>
      </c>
      <c r="J212" s="39">
        <f t="shared" si="19"/>
        <v>7</v>
      </c>
      <c r="K212" s="40" t="str">
        <f t="shared" si="20"/>
        <v>ĐẠT</v>
      </c>
      <c r="L212" s="40" t="str">
        <f t="shared" si="21"/>
        <v>KHÁ</v>
      </c>
    </row>
    <row r="213" spans="1:12" s="50" customFormat="1" ht="21" customHeight="1" x14ac:dyDescent="0.25">
      <c r="A213" s="22">
        <v>208</v>
      </c>
      <c r="B213" s="47" t="s">
        <v>328</v>
      </c>
      <c r="C213" s="10" t="s">
        <v>424</v>
      </c>
      <c r="D213" s="11" t="s">
        <v>291</v>
      </c>
      <c r="E213" s="14" t="s">
        <v>724</v>
      </c>
      <c r="F213" s="15" t="s">
        <v>199</v>
      </c>
      <c r="G213" s="38">
        <v>7.5</v>
      </c>
      <c r="H213" s="38">
        <v>7</v>
      </c>
      <c r="I213" s="38">
        <v>6</v>
      </c>
      <c r="J213" s="39">
        <f t="shared" si="19"/>
        <v>6.833333333333333</v>
      </c>
      <c r="K213" s="40" t="str">
        <f t="shared" si="20"/>
        <v>ĐẠT</v>
      </c>
      <c r="L213" s="40" t="str">
        <f t="shared" si="21"/>
        <v>TRUNG BÌNH</v>
      </c>
    </row>
    <row r="214" spans="1:12" s="50" customFormat="1" ht="21" customHeight="1" x14ac:dyDescent="0.25">
      <c r="A214" s="22">
        <v>209</v>
      </c>
      <c r="B214" s="47" t="s">
        <v>329</v>
      </c>
      <c r="C214" s="10" t="s">
        <v>725</v>
      </c>
      <c r="D214" s="11" t="s">
        <v>293</v>
      </c>
      <c r="E214" s="14" t="s">
        <v>726</v>
      </c>
      <c r="F214" s="15" t="s">
        <v>198</v>
      </c>
      <c r="G214" s="38">
        <v>7</v>
      </c>
      <c r="H214" s="38">
        <v>7</v>
      </c>
      <c r="I214" s="38">
        <v>7</v>
      </c>
      <c r="J214" s="39">
        <f t="shared" si="19"/>
        <v>7</v>
      </c>
      <c r="K214" s="40" t="str">
        <f t="shared" si="20"/>
        <v>ĐẠT</v>
      </c>
      <c r="L214" s="40" t="str">
        <f t="shared" si="21"/>
        <v>KHÁ</v>
      </c>
    </row>
    <row r="215" spans="1:12" s="50" customFormat="1" ht="21" customHeight="1" x14ac:dyDescent="0.25">
      <c r="A215" s="22">
        <v>210</v>
      </c>
      <c r="B215" s="47" t="s">
        <v>330</v>
      </c>
      <c r="C215" s="10" t="s">
        <v>727</v>
      </c>
      <c r="D215" s="11" t="s">
        <v>293</v>
      </c>
      <c r="E215" s="14" t="s">
        <v>728</v>
      </c>
      <c r="F215" s="15" t="s">
        <v>198</v>
      </c>
      <c r="G215" s="38">
        <v>6</v>
      </c>
      <c r="H215" s="38">
        <v>5</v>
      </c>
      <c r="I215" s="38">
        <v>6</v>
      </c>
      <c r="J215" s="39">
        <f t="shared" si="19"/>
        <v>5.666666666666667</v>
      </c>
      <c r="K215" s="40" t="str">
        <f t="shared" si="20"/>
        <v>ĐẠT</v>
      </c>
      <c r="L215" s="40" t="str">
        <f t="shared" si="21"/>
        <v>TRUNG BÌNH</v>
      </c>
    </row>
    <row r="216" spans="1:12" s="50" customFormat="1" ht="21" customHeight="1" x14ac:dyDescent="0.25">
      <c r="A216" s="22">
        <v>211</v>
      </c>
      <c r="B216" s="47" t="s">
        <v>331</v>
      </c>
      <c r="C216" s="10" t="s">
        <v>729</v>
      </c>
      <c r="D216" s="11" t="s">
        <v>293</v>
      </c>
      <c r="E216" s="14" t="s">
        <v>730</v>
      </c>
      <c r="F216" s="15" t="s">
        <v>198</v>
      </c>
      <c r="G216" s="38">
        <v>7</v>
      </c>
      <c r="H216" s="38">
        <v>7</v>
      </c>
      <c r="I216" s="38">
        <v>7</v>
      </c>
      <c r="J216" s="39">
        <f t="shared" si="19"/>
        <v>7</v>
      </c>
      <c r="K216" s="40" t="str">
        <f t="shared" si="20"/>
        <v>ĐẠT</v>
      </c>
      <c r="L216" s="40" t="str">
        <f t="shared" si="21"/>
        <v>KHÁ</v>
      </c>
    </row>
    <row r="217" spans="1:12" s="50" customFormat="1" ht="21" customHeight="1" x14ac:dyDescent="0.25">
      <c r="A217" s="22">
        <v>212</v>
      </c>
      <c r="B217" s="47" t="s">
        <v>332</v>
      </c>
      <c r="C217" s="10" t="s">
        <v>731</v>
      </c>
      <c r="D217" s="11" t="s">
        <v>294</v>
      </c>
      <c r="E217" s="14" t="s">
        <v>732</v>
      </c>
      <c r="F217" s="15" t="s">
        <v>198</v>
      </c>
      <c r="G217" s="38">
        <v>7.5</v>
      </c>
      <c r="H217" s="38">
        <v>6</v>
      </c>
      <c r="I217" s="38">
        <v>6</v>
      </c>
      <c r="J217" s="39">
        <f t="shared" si="19"/>
        <v>6.5</v>
      </c>
      <c r="K217" s="40" t="str">
        <f t="shared" si="20"/>
        <v>ĐẠT</v>
      </c>
      <c r="L217" s="40" t="str">
        <f t="shared" si="21"/>
        <v>TRUNG BÌNH</v>
      </c>
    </row>
    <row r="218" spans="1:12" s="50" customFormat="1" ht="21" customHeight="1" x14ac:dyDescent="0.25">
      <c r="A218" s="22">
        <v>213</v>
      </c>
      <c r="B218" s="47" t="s">
        <v>333</v>
      </c>
      <c r="C218" s="10" t="s">
        <v>733</v>
      </c>
      <c r="D218" s="11" t="s">
        <v>734</v>
      </c>
      <c r="E218" s="14" t="s">
        <v>735</v>
      </c>
      <c r="F218" s="15" t="s">
        <v>198</v>
      </c>
      <c r="G218" s="38">
        <v>7</v>
      </c>
      <c r="H218" s="38">
        <v>6</v>
      </c>
      <c r="I218" s="38">
        <v>7</v>
      </c>
      <c r="J218" s="39">
        <f t="shared" si="19"/>
        <v>6.666666666666667</v>
      </c>
      <c r="K218" s="40" t="str">
        <f t="shared" si="20"/>
        <v>ĐẠT</v>
      </c>
      <c r="L218" s="40" t="str">
        <f t="shared" si="21"/>
        <v>TRUNG BÌNH</v>
      </c>
    </row>
    <row r="219" spans="1:12" s="50" customFormat="1" ht="21" customHeight="1" x14ac:dyDescent="0.25">
      <c r="A219" s="22">
        <v>214</v>
      </c>
      <c r="B219" s="47" t="s">
        <v>334</v>
      </c>
      <c r="C219" s="10" t="s">
        <v>226</v>
      </c>
      <c r="D219" s="11" t="s">
        <v>295</v>
      </c>
      <c r="E219" s="14" t="s">
        <v>736</v>
      </c>
      <c r="F219" s="15" t="s">
        <v>215</v>
      </c>
      <c r="G219" s="38">
        <v>7.5</v>
      </c>
      <c r="H219" s="38">
        <v>7</v>
      </c>
      <c r="I219" s="38">
        <v>6</v>
      </c>
      <c r="J219" s="39">
        <f t="shared" si="19"/>
        <v>6.833333333333333</v>
      </c>
      <c r="K219" s="40" t="str">
        <f t="shared" si="20"/>
        <v>ĐẠT</v>
      </c>
      <c r="L219" s="40" t="str">
        <f t="shared" si="21"/>
        <v>TRUNG BÌNH</v>
      </c>
    </row>
    <row r="220" spans="1:12" s="50" customFormat="1" ht="21" customHeight="1" x14ac:dyDescent="0.25">
      <c r="A220" s="22">
        <v>215</v>
      </c>
      <c r="B220" s="47" t="s">
        <v>335</v>
      </c>
      <c r="C220" s="10" t="s">
        <v>190</v>
      </c>
      <c r="D220" s="11" t="s">
        <v>297</v>
      </c>
      <c r="E220" s="14" t="s">
        <v>737</v>
      </c>
      <c r="F220" s="15" t="s">
        <v>200</v>
      </c>
      <c r="G220" s="38">
        <v>7.5</v>
      </c>
      <c r="H220" s="38">
        <v>7</v>
      </c>
      <c r="I220" s="38">
        <v>7</v>
      </c>
      <c r="J220" s="39">
        <f t="shared" si="19"/>
        <v>7.166666666666667</v>
      </c>
      <c r="K220" s="40" t="str">
        <f t="shared" si="20"/>
        <v>ĐẠT</v>
      </c>
      <c r="L220" s="40" t="str">
        <f t="shared" si="21"/>
        <v>KHÁ</v>
      </c>
    </row>
    <row r="221" spans="1:12" s="50" customFormat="1" ht="21" customHeight="1" x14ac:dyDescent="0.25">
      <c r="A221" s="22">
        <v>216</v>
      </c>
      <c r="B221" s="47" t="s">
        <v>336</v>
      </c>
      <c r="C221" s="10" t="s">
        <v>738</v>
      </c>
      <c r="D221" s="11" t="s">
        <v>739</v>
      </c>
      <c r="E221" s="14" t="s">
        <v>740</v>
      </c>
      <c r="F221" s="15" t="s">
        <v>741</v>
      </c>
      <c r="G221" s="38">
        <v>7</v>
      </c>
      <c r="H221" s="38">
        <v>7</v>
      </c>
      <c r="I221" s="38">
        <v>6</v>
      </c>
      <c r="J221" s="39">
        <f t="shared" si="19"/>
        <v>6.666666666666667</v>
      </c>
      <c r="K221" s="40" t="str">
        <f t="shared" si="20"/>
        <v>ĐẠT</v>
      </c>
      <c r="L221" s="40" t="str">
        <f t="shared" si="21"/>
        <v>TRUNG BÌNH</v>
      </c>
    </row>
    <row r="222" spans="1:12" s="50" customFormat="1" ht="21" customHeight="1" x14ac:dyDescent="0.25">
      <c r="A222" s="22">
        <v>217</v>
      </c>
      <c r="B222" s="47" t="s">
        <v>337</v>
      </c>
      <c r="C222" s="10" t="s">
        <v>742</v>
      </c>
      <c r="D222" s="11" t="s">
        <v>743</v>
      </c>
      <c r="E222" s="14" t="s">
        <v>744</v>
      </c>
      <c r="F222" s="15" t="s">
        <v>198</v>
      </c>
      <c r="G222" s="38">
        <v>7.5</v>
      </c>
      <c r="H222" s="38">
        <v>7</v>
      </c>
      <c r="I222" s="38">
        <v>6</v>
      </c>
      <c r="J222" s="39">
        <f t="shared" si="19"/>
        <v>6.833333333333333</v>
      </c>
      <c r="K222" s="40" t="str">
        <f t="shared" si="20"/>
        <v>ĐẠT</v>
      </c>
      <c r="L222" s="40" t="str">
        <f t="shared" si="21"/>
        <v>TRUNG BÌNH</v>
      </c>
    </row>
    <row r="223" spans="1:12" s="50" customFormat="1" ht="21" customHeight="1" x14ac:dyDescent="0.25">
      <c r="A223" s="22">
        <v>218</v>
      </c>
      <c r="B223" s="47" t="s">
        <v>338</v>
      </c>
      <c r="C223" s="10" t="s">
        <v>221</v>
      </c>
      <c r="D223" s="11" t="s">
        <v>298</v>
      </c>
      <c r="E223" s="14" t="s">
        <v>745</v>
      </c>
      <c r="F223" s="15" t="s">
        <v>200</v>
      </c>
      <c r="G223" s="38">
        <v>7</v>
      </c>
      <c r="H223" s="38">
        <v>7</v>
      </c>
      <c r="I223" s="38">
        <v>6</v>
      </c>
      <c r="J223" s="39">
        <f t="shared" si="19"/>
        <v>6.666666666666667</v>
      </c>
      <c r="K223" s="40" t="str">
        <f t="shared" si="20"/>
        <v>ĐẠT</v>
      </c>
      <c r="L223" s="40" t="str">
        <f t="shared" si="21"/>
        <v>TRUNG BÌNH</v>
      </c>
    </row>
    <row r="224" spans="1:12" s="50" customFormat="1" ht="21" customHeight="1" x14ac:dyDescent="0.25">
      <c r="A224" s="22">
        <v>219</v>
      </c>
      <c r="B224" s="47" t="s">
        <v>339</v>
      </c>
      <c r="C224" s="10" t="s">
        <v>607</v>
      </c>
      <c r="D224" s="11" t="s">
        <v>298</v>
      </c>
      <c r="E224" s="14" t="s">
        <v>746</v>
      </c>
      <c r="F224" s="15" t="s">
        <v>198</v>
      </c>
      <c r="G224" s="38">
        <v>7.5</v>
      </c>
      <c r="H224" s="38">
        <v>7</v>
      </c>
      <c r="I224" s="38">
        <v>7</v>
      </c>
      <c r="J224" s="39">
        <f t="shared" si="19"/>
        <v>7.166666666666667</v>
      </c>
      <c r="K224" s="40" t="str">
        <f t="shared" si="20"/>
        <v>ĐẠT</v>
      </c>
      <c r="L224" s="40" t="str">
        <f t="shared" si="21"/>
        <v>KHÁ</v>
      </c>
    </row>
    <row r="225" spans="1:9" s="16" customFormat="1" ht="20.100000000000001" customHeight="1" x14ac:dyDescent="0.25">
      <c r="A225" s="48" t="s">
        <v>789</v>
      </c>
      <c r="B225" s="48"/>
      <c r="C225" s="48"/>
      <c r="D225" s="48"/>
      <c r="E225" s="48"/>
      <c r="F225" s="48"/>
      <c r="G225" s="49"/>
      <c r="H225" s="49"/>
      <c r="I225" s="49"/>
    </row>
  </sheetData>
  <mergeCells count="12">
    <mergeCell ref="A1:L1"/>
    <mergeCell ref="A2:L2"/>
    <mergeCell ref="A225:F225"/>
    <mergeCell ref="F4:F5"/>
    <mergeCell ref="K4:K5"/>
    <mergeCell ref="L4:L5"/>
    <mergeCell ref="G4:I4"/>
    <mergeCell ref="J4:J5"/>
    <mergeCell ref="A4:A5"/>
    <mergeCell ref="B4:B5"/>
    <mergeCell ref="C4:D5"/>
    <mergeCell ref="E4:E5"/>
  </mergeCells>
  <pageMargins left="0" right="0" top="0" bottom="0" header="0.31496062992126" footer="0.31496062992126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2022-05-16T09:48:42Z</cp:lastPrinted>
  <dcterms:created xsi:type="dcterms:W3CDTF">2020-09-17T07:21:21Z</dcterms:created>
  <dcterms:modified xsi:type="dcterms:W3CDTF">2022-05-16T09:50:45Z</dcterms:modified>
</cp:coreProperties>
</file>